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chole.baker\Desktop\2023-2025 MYP\RFP\"/>
    </mc:Choice>
  </mc:AlternateContent>
  <xr:revisionPtr revIDLastSave="0" documentId="13_ncr:1_{338B5E36-6C88-472A-A089-D4DC53670C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udget Summary" sheetId="1" r:id="rId1"/>
    <sheet name="Summary Budget Cost Detail" sheetId="2" r:id="rId2"/>
  </sheets>
  <definedNames>
    <definedName name="Agency">'Summary Budget Cost Detail'!$D$7</definedName>
    <definedName name="Cash">'Summary Budget Cost Detail'!$J$42</definedName>
    <definedName name="Clients">'Budget Summary'!$K$9</definedName>
    <definedName name="Communications">'Summary Budget Cost Detail'!$J$16</definedName>
    <definedName name="CostShare">'Budget Summary'!$E$26</definedName>
    <definedName name="Equipment">'Summary Budget Cost Detail'!$F$46</definedName>
    <definedName name="Fringe">'Summary Budget Cost Detail'!$F$25</definedName>
    <definedName name="Income">'Budget Summary'!$E$25</definedName>
    <definedName name="InKind">'Summary Budget Cost Detail'!$J$52</definedName>
    <definedName name="Match">'Summary Budget Cost Detail'!$B$60:$C$76</definedName>
    <definedName name="MatchFunds">'Summary Budget Cost Detail'!$B$56</definedName>
    <definedName name="MatchLocal">'Summary Budget Cost Detail'!$B$57</definedName>
    <definedName name="NetCost">'Budget Summary'!$E$27</definedName>
    <definedName name="Other">'Summary Budget Cost Detail'!$J$32</definedName>
    <definedName name="Period">'Summary Budget Cost Detail'!$B$79:$B$80</definedName>
    <definedName name="_xlnm.Print_Area" localSheetId="0">'Budget Summary'!$A$1:$L$57</definedName>
    <definedName name="_xlnm.Print_Area" localSheetId="1">'Summary Budget Cost Detail'!$B$2:$J$52</definedName>
    <definedName name="RatioNote">'Summary Budget Cost Detail'!$B$58</definedName>
    <definedName name="Rent">'Summary Budget Cost Detail'!$F$52</definedName>
    <definedName name="Resources">'Budget Summary'!$H$28</definedName>
    <definedName name="Salary">'Summary Budget Cost Detail'!$F$22</definedName>
    <definedName name="Service">'Summary Budget Cost Detail'!$I$7</definedName>
    <definedName name="ServiceCons">'Summary Budget Cost Detail'!$J$24</definedName>
    <definedName name="Services">'Summary Budget Cost Detail'!$B$61:$B$76</definedName>
    <definedName name="Supplies">'Summary Budget Cost Detail'!$F$38</definedName>
    <definedName name="TheAgency">'Budget Summary'!$D$7</definedName>
    <definedName name="title3">'Budget Summary'!$E$29</definedName>
    <definedName name="TotBud1">'Budget Summary'!$E$24</definedName>
    <definedName name="totbud2">'Budget Summary'!$E$40</definedName>
    <definedName name="Travel">'Summary Budget Cost Detail'!$F$28</definedName>
    <definedName name="Units">'Budget Summary'!$K$10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  <c r="E35" i="1"/>
  <c r="J52" i="2"/>
  <c r="E36" i="1"/>
  <c r="B57" i="2" s="1"/>
  <c r="F22" i="2"/>
  <c r="E15" i="1" s="1"/>
  <c r="F28" i="2"/>
  <c r="F30" i="2" s="1"/>
  <c r="E17" i="1" s="1"/>
  <c r="F38" i="2"/>
  <c r="E18" i="1" s="1"/>
  <c r="F50" i="2"/>
  <c r="J16" i="2"/>
  <c r="E21" i="1"/>
  <c r="J32" i="2"/>
  <c r="E23" i="1" s="1"/>
  <c r="K11" i="1"/>
  <c r="F49" i="2"/>
  <c r="F52" i="2" s="1"/>
  <c r="E20" i="1" s="1"/>
  <c r="E38" i="1"/>
  <c r="E39" i="1"/>
  <c r="E29" i="1"/>
  <c r="K12" i="1"/>
  <c r="F46" i="2"/>
  <c r="E19" i="1"/>
  <c r="F51" i="2"/>
  <c r="J24" i="2"/>
  <c r="E22" i="1" s="1"/>
  <c r="B80" i="2"/>
  <c r="B79" i="2"/>
  <c r="B25" i="2"/>
  <c r="B56" i="2"/>
  <c r="E37" i="1"/>
  <c r="E40" i="1" s="1"/>
  <c r="E24" i="1" l="1"/>
  <c r="E27" i="1" s="1"/>
  <c r="G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AAA 1B</author>
    <author>brenda</author>
  </authors>
  <commentList>
    <comment ref="K9" authorId="0" shapeId="0" xr:uid="{00000000-0006-0000-0000-000001000000}">
      <text>
        <r>
          <rPr>
            <b/>
            <sz val="8"/>
            <color indexed="81"/>
            <rFont val="Tahoma"/>
          </rPr>
          <t xml:space="preserve"> Enter either the total number of clients you have applied for, or the number of clients indicated in the AAA 1-B Award Letter.</t>
        </r>
      </text>
    </comment>
    <comment ref="D1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This period is from October 1st of the current calendar year, through September 30th of the next calendar year.
</t>
        </r>
      </text>
    </comment>
    <comment ref="K10" authorId="0" shapeId="0" xr:uid="{00000000-0006-0000-0000-000003000000}">
      <text>
        <r>
          <rPr>
            <b/>
            <sz val="8"/>
            <color indexed="81"/>
            <rFont val="Tahoma"/>
          </rPr>
          <t xml:space="preserve">Enter either the total number of units you have applied for, or the     number of units indicated in the AAA 1-B Award Letter. </t>
        </r>
      </text>
    </comment>
    <comment ref="D11" authorId="0" shapeId="0" xr:uid="{00000000-0006-0000-0000-000004000000}">
      <text>
        <r>
          <rPr>
            <b/>
            <sz val="8"/>
            <color indexed="81"/>
            <rFont val="Tahoma"/>
          </rPr>
          <t>Enter the date that you are filling out the budget.</t>
        </r>
      </text>
    </comment>
    <comment ref="E25" authorId="0" shapeId="0" xr:uid="{00000000-0006-0000-0000-000005000000}">
      <text>
        <r>
          <rPr>
            <b/>
            <sz val="8"/>
            <color indexed="81"/>
            <rFont val="Tahoma"/>
          </rPr>
          <t xml:space="preserve">Include only those contributions you expect to generate from clients/ caregivers in the proposed service. </t>
        </r>
      </text>
    </comment>
    <comment ref="E26" authorId="0" shapeId="0" xr:uid="{00000000-0006-0000-0000-000006000000}">
      <text>
        <r>
          <rPr>
            <b/>
            <sz val="8"/>
            <color indexed="81"/>
            <rFont val="Tahoma"/>
          </rPr>
          <t>Only used by Adult Day Service Providers.</t>
        </r>
      </text>
    </comment>
    <comment ref="C31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>Enter the SCA award program title.</t>
        </r>
        <r>
          <rPr>
            <sz val="8"/>
            <color indexed="81"/>
            <rFont val="Tahoma"/>
          </rPr>
          <t xml:space="preserve">
</t>
        </r>
      </text>
    </comment>
    <comment ref="D31" authorId="1" shapeId="0" xr:uid="{00000000-0006-0000-0000-000008000000}">
      <text>
        <r>
          <rPr>
            <b/>
            <sz val="8"/>
            <color indexed="81"/>
            <rFont val="Tahoma"/>
          </rPr>
          <t xml:space="preserve">Enter the SCA grant amount </t>
        </r>
        <r>
          <rPr>
            <sz val="8"/>
            <color indexed="81"/>
            <rFont val="Tahoma"/>
          </rPr>
          <t xml:space="preserve">
</t>
        </r>
      </text>
    </comment>
    <comment ref="C32" authorId="1" shapeId="0" xr:uid="{00000000-0006-0000-0000-000009000000}">
      <text>
        <r>
          <rPr>
            <b/>
            <sz val="8"/>
            <color indexed="81"/>
            <rFont val="Tahoma"/>
            <family val="2"/>
          </rPr>
          <t>Enter the SCA award program title.</t>
        </r>
        <r>
          <rPr>
            <sz val="8"/>
            <color indexed="81"/>
            <rFont val="Tahoma"/>
          </rPr>
          <t xml:space="preserve">
</t>
        </r>
      </text>
    </comment>
    <comment ref="D32" authorId="1" shapeId="0" xr:uid="{00000000-0006-0000-0000-00000A000000}">
      <text>
        <r>
          <rPr>
            <b/>
            <sz val="8"/>
            <color indexed="81"/>
            <rFont val="Tahoma"/>
          </rPr>
          <t xml:space="preserve">Enter the SCA grant amount </t>
        </r>
        <r>
          <rPr>
            <sz val="8"/>
            <color indexed="81"/>
            <rFont val="Tahoma"/>
          </rPr>
          <t xml:space="preserve">
</t>
        </r>
      </text>
    </comment>
    <comment ref="C33" authorId="1" shapeId="0" xr:uid="{00000000-0006-0000-0000-00000B000000}">
      <text>
        <r>
          <rPr>
            <b/>
            <sz val="8"/>
            <color indexed="81"/>
            <rFont val="Tahoma"/>
            <family val="2"/>
          </rPr>
          <t>Enter the SCA award program title.</t>
        </r>
        <r>
          <rPr>
            <sz val="8"/>
            <color indexed="81"/>
            <rFont val="Tahoma"/>
          </rPr>
          <t xml:space="preserve">
</t>
        </r>
      </text>
    </comment>
    <comment ref="D33" authorId="1" shapeId="0" xr:uid="{00000000-0006-0000-0000-00000C000000}">
      <text>
        <r>
          <rPr>
            <b/>
            <sz val="8"/>
            <color indexed="81"/>
            <rFont val="Tahoma"/>
          </rPr>
          <t xml:space="preserve">Enter the SCA grant amount </t>
        </r>
        <r>
          <rPr>
            <sz val="8"/>
            <color indexed="81"/>
            <rFont val="Tahoma"/>
          </rPr>
          <t xml:space="preserve">
</t>
        </r>
      </text>
    </comment>
    <comment ref="C34" authorId="1" shapeId="0" xr:uid="{00000000-0006-0000-0000-00000D000000}">
      <text>
        <r>
          <rPr>
            <b/>
            <sz val="8"/>
            <color indexed="81"/>
            <rFont val="Tahoma"/>
            <family val="2"/>
          </rPr>
          <t>Enter the SCA award program title.</t>
        </r>
        <r>
          <rPr>
            <sz val="8"/>
            <color indexed="81"/>
            <rFont val="Tahoma"/>
          </rPr>
          <t xml:space="preserve">
</t>
        </r>
      </text>
    </comment>
    <comment ref="D34" authorId="1" shapeId="0" xr:uid="{00000000-0006-0000-0000-00000E000000}">
      <text>
        <r>
          <rPr>
            <b/>
            <sz val="8"/>
            <color indexed="81"/>
            <rFont val="Tahoma"/>
          </rPr>
          <t xml:space="preserve">Enter the SCA grant amount </t>
        </r>
        <r>
          <rPr>
            <sz val="8"/>
            <color indexed="81"/>
            <rFont val="Tahoma"/>
          </rPr>
          <t xml:space="preserve">
</t>
        </r>
      </text>
    </comment>
    <comment ref="E37" authorId="1" shapeId="0" xr:uid="{00000000-0006-0000-0000-00000F000000}">
      <text>
        <r>
          <rPr>
            <b/>
            <sz val="8"/>
            <color indexed="81"/>
            <rFont val="Tahoma"/>
            <family val="2"/>
          </rPr>
          <t xml:space="preserve">Must equal a minimum of 15% of TOTAL BUDGET
</t>
        </r>
        <r>
          <rPr>
            <sz val="8"/>
            <color indexed="81"/>
            <rFont val="Tahoma"/>
          </rPr>
          <t xml:space="preserve">
</t>
        </r>
      </text>
    </comment>
    <comment ref="E40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Line 21 should equal line 14.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AAA 1B</author>
  </authors>
  <commentList>
    <comment ref="E10" authorId="0" shapeId="0" xr:uid="{00000000-0006-0000-0100-000001000000}">
      <text>
        <r>
          <rPr>
            <b/>
            <sz val="8"/>
            <color indexed="81"/>
            <rFont val="Tahoma"/>
          </rPr>
          <t>Standard work week for your organization.</t>
        </r>
      </text>
    </comment>
    <comment ref="H10" authorId="0" shapeId="0" xr:uid="{00000000-0006-0000-0100-000002000000}">
      <text>
        <r>
          <rPr>
            <b/>
            <sz val="8"/>
            <color indexed="81"/>
            <rFont val="Tahoma"/>
          </rPr>
          <t xml:space="preserve">Itemize telephone, postage and copying (which includes all printing). </t>
        </r>
      </text>
    </comment>
    <comment ref="E11" authorId="0" shapeId="0" xr:uid="{00000000-0006-0000-0100-000003000000}">
      <text>
        <r>
          <rPr>
            <b/>
            <sz val="8"/>
            <color indexed="81"/>
            <rFont val="Tahoma"/>
          </rPr>
          <t>The “full time equivalent” (FTE) next to each position can be calculated by dividing the budgeted hours per week by the hours in your standard work week.</t>
        </r>
      </text>
    </comment>
    <comment ref="H18" authorId="0" shapeId="0" xr:uid="{00000000-0006-0000-0100-000004000000}">
      <text>
        <r>
          <rPr>
            <b/>
            <sz val="8"/>
            <color indexed="81"/>
            <rFont val="Tahoma"/>
          </rPr>
          <t xml:space="preserve">Include all contracts for specific services such as equipment maintenance, janitorial, etc., in which the applicant agency pays another agency or organization for the provision of services. </t>
        </r>
      </text>
    </comment>
    <comment ref="B24" authorId="0" shapeId="0" xr:uid="{00000000-0006-0000-0100-000005000000}">
      <text>
        <r>
          <rPr>
            <b/>
            <sz val="8"/>
            <color indexed="81"/>
            <rFont val="Tahoma"/>
          </rPr>
          <t xml:space="preserve">Include the employer’s contributions for insurance, retirement, unemployment, worker’s compensation, FICA, and other similar benefits for all permanent and part-time employees.  </t>
        </r>
      </text>
    </comment>
    <comment ref="F25" authorId="0" shapeId="0" xr:uid="{00000000-0006-0000-0100-000006000000}">
      <text>
        <r>
          <rPr>
            <b/>
            <sz val="8"/>
            <color indexed="81"/>
            <rFont val="Tahoma"/>
          </rPr>
          <t>Enter the total dollar amount representing all benefits paid to full-time and part-time staff.</t>
        </r>
      </text>
    </comment>
    <comment ref="H26" authorId="0" shapeId="0" xr:uid="{00000000-0006-0000-0100-000007000000}">
      <text>
        <r>
          <rPr>
            <b/>
            <sz val="8"/>
            <color indexed="81"/>
            <rFont val="Tahoma"/>
          </rPr>
          <t xml:space="preserve">Include costs not included in the previous categories. Examples are liability insurance, bonding, consultant fees, equipment rental/lease, volunteer travel, and supervision (local match). </t>
        </r>
      </text>
    </comment>
    <comment ref="B27" authorId="0" shapeId="0" xr:uid="{00000000-0006-0000-0100-000008000000}">
      <text>
        <r>
          <rPr>
            <b/>
            <sz val="8"/>
            <color indexed="81"/>
            <rFont val="Tahoma"/>
          </rPr>
          <t>Staff travel ONLY</t>
        </r>
      </text>
    </comment>
    <comment ref="B29" authorId="0" shapeId="0" xr:uid="{00000000-0006-0000-0100-000009000000}">
      <text>
        <r>
          <rPr>
            <b/>
            <sz val="8"/>
            <color indexed="81"/>
            <rFont val="Tahoma"/>
          </rPr>
          <t>Include per diem, lodging, registration fees for approved conferences, and other approved travel costs incurred by employees.</t>
        </r>
      </text>
    </comment>
    <comment ref="B32" authorId="0" shapeId="0" xr:uid="{00000000-0006-0000-0100-00000A000000}">
      <text>
        <r>
          <rPr>
            <b/>
            <sz val="8"/>
            <color indexed="81"/>
            <rFont val="Tahoma"/>
          </rPr>
          <t>Items that are consumed or expended when put to use, have an expected service life of less than one year, or cost less than $500. This includes items such as office, janitorial, educational supplies.</t>
        </r>
      </text>
    </comment>
    <comment ref="H34" authorId="0" shapeId="0" xr:uid="{00000000-0006-0000-0100-00000B000000}">
      <text>
        <r>
          <rPr>
            <b/>
            <sz val="8"/>
            <color indexed="81"/>
            <rFont val="Tahoma"/>
          </rPr>
          <t>Matching funds are required as directed on your award letter. See the RFP budget instructions for more information.</t>
        </r>
      </text>
    </comment>
    <comment ref="B40" authorId="0" shapeId="0" xr:uid="{00000000-0006-0000-0100-00000C000000}">
      <text>
        <r>
          <rPr>
            <b/>
            <sz val="8"/>
            <color indexed="81"/>
            <rFont val="Tahoma"/>
          </rPr>
          <t>Include all stationary and moveable equipment with an expected service life of more than one year and/or an acquisition cost greater than $500.</t>
        </r>
      </text>
    </comment>
    <comment ref="C49" authorId="0" shapeId="0" xr:uid="{00000000-0006-0000-0100-00000D000000}">
      <text>
        <r>
          <rPr>
            <b/>
            <sz val="8"/>
            <color indexed="81"/>
            <rFont val="Tahoma"/>
          </rPr>
          <t xml:space="preserve">Cost per square foot. </t>
        </r>
      </text>
    </comment>
    <comment ref="B50" authorId="0" shapeId="0" xr:uid="{00000000-0006-0000-0100-00000E000000}">
      <text>
        <r>
          <rPr>
            <b/>
            <sz val="8"/>
            <color indexed="81"/>
            <rFont val="Tahoma"/>
          </rPr>
          <t xml:space="preserve">Identify total cost per month for heat, electricity and water. </t>
        </r>
      </text>
    </comment>
  </commentList>
</comments>
</file>

<file path=xl/sharedStrings.xml><?xml version="1.0" encoding="utf-8"?>
<sst xmlns="http://schemas.openxmlformats.org/spreadsheetml/2006/main" count="168" uniqueCount="152">
  <si>
    <t>(Dollars Only:  No Cents)</t>
  </si>
  <si>
    <t>Page 1 of 2</t>
  </si>
  <si>
    <t xml:space="preserve">TOTAL BUDGETED CLIENTS </t>
  </si>
  <si>
    <t>Budget Period:</t>
  </si>
  <si>
    <t xml:space="preserve">TOTAL BUDGETED UNITS </t>
  </si>
  <si>
    <t>Date prepared:</t>
  </si>
  <si>
    <t xml:space="preserve">TOTAL UNIT COST </t>
  </si>
  <si>
    <t xml:space="preserve">UNIT SHARE/UNIT RATE </t>
  </si>
  <si>
    <t>Line Item</t>
  </si>
  <si>
    <t>Budget</t>
  </si>
  <si>
    <t>Amount</t>
  </si>
  <si>
    <t>Fringe Benefits</t>
  </si>
  <si>
    <t>Travel-Staff</t>
  </si>
  <si>
    <t>Supplies</t>
  </si>
  <si>
    <t>Equipment</t>
  </si>
  <si>
    <t>Communications</t>
  </si>
  <si>
    <t>Service Contracts</t>
  </si>
  <si>
    <t>Other</t>
  </si>
  <si>
    <t>TOTAL BUDGET</t>
  </si>
  <si>
    <t>Less: Program Income</t>
  </si>
  <si>
    <t>NET COSTS</t>
  </si>
  <si>
    <t>Source of Funds</t>
  </si>
  <si>
    <t>Local Cash Match</t>
  </si>
  <si>
    <t>Local In-Kind Match</t>
  </si>
  <si>
    <t>Program Income</t>
  </si>
  <si>
    <t>Signature</t>
  </si>
  <si>
    <t>Title</t>
  </si>
  <si>
    <t>Date</t>
  </si>
  <si>
    <t>COMMUNICATIONS</t>
  </si>
  <si>
    <t>COMMUNICATIONS TOTAL</t>
  </si>
  <si>
    <t>SERVICE CONTRACTS</t>
  </si>
  <si>
    <t>FRINGE BENEFITS</t>
  </si>
  <si>
    <t>SERVICE CONTRACTS TOTAL</t>
  </si>
  <si>
    <t>OTHER</t>
  </si>
  <si>
    <t>SUPPLIES</t>
  </si>
  <si>
    <t>OTHER TOTAL</t>
  </si>
  <si>
    <t>DESCRIPTION OF MATCHING FUNDS</t>
  </si>
  <si>
    <t>(Specify Source of Funds)</t>
  </si>
  <si>
    <t>SUPPLIES TOTAL</t>
  </si>
  <si>
    <t>EQUIPMENT</t>
  </si>
  <si>
    <t>Local Cash Match TOTAL</t>
  </si>
  <si>
    <t>EQUIPMENT TOTAL</t>
  </si>
  <si>
    <t>Local In-Kind Match TOTAL</t>
  </si>
  <si>
    <t>Page 2 of 2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</si>
  <si>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</si>
  <si>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</si>
  <si>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</si>
  <si>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</si>
  <si>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</si>
  <si>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</si>
  <si>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</si>
  <si>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</si>
  <si>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</si>
  <si>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</si>
  <si>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</si>
  <si>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</si>
  <si>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</si>
  <si>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</si>
  <si>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</si>
  <si>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</si>
  <si>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</si>
  <si>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</si>
  <si>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</si>
  <si>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23.</t>
  </si>
  <si>
    <t>24.</t>
  </si>
  <si>
    <t>25.</t>
  </si>
  <si>
    <t>26.</t>
  </si>
  <si>
    <t>Printed/Typed Name:</t>
  </si>
  <si>
    <t>27.</t>
  </si>
  <si>
    <t>Rent/Utilities/Space</t>
  </si>
  <si>
    <t>$ Total</t>
  </si>
  <si>
    <t>Line 5:</t>
  </si>
  <si>
    <t>(Line 6)</t>
  </si>
  <si>
    <t>Line 8:</t>
  </si>
  <si>
    <t>Line 9:</t>
  </si>
  <si>
    <t>Line 10:</t>
  </si>
  <si>
    <t>Line 11:</t>
  </si>
  <si>
    <t>Line 12:</t>
  </si>
  <si>
    <t>Line 13:</t>
  </si>
  <si>
    <t>Less: Program Cost Share</t>
  </si>
  <si>
    <t>20.</t>
  </si>
  <si>
    <t>21.</t>
  </si>
  <si>
    <t>Program Cost Share</t>
  </si>
  <si>
    <t>to support all program expenditures.</t>
  </si>
  <si>
    <t>necessary and proper costs for implementing this program. Adequate documentation and records will be maintained</t>
  </si>
  <si>
    <t>b.  Position / Title</t>
  </si>
  <si>
    <t>c.  FTE</t>
  </si>
  <si>
    <t>Line 18b.</t>
  </si>
  <si>
    <t>Salaries and Wages</t>
  </si>
  <si>
    <t>18.a.</t>
  </si>
  <si>
    <t>18.b.</t>
  </si>
  <si>
    <t>d. $ Total</t>
  </si>
  <si>
    <t>SALARIES AND WAGES TOTAL</t>
  </si>
  <si>
    <t>RENT/UTILITIES</t>
  </si>
  <si>
    <t>RENT/UTILITIES/TOTAL</t>
  </si>
  <si>
    <r>
      <t xml:space="preserve">Certification:  </t>
    </r>
    <r>
      <rPr>
        <sz val="10"/>
        <rFont val="Arial"/>
        <family val="2"/>
      </rPr>
      <t>I certify that I am authorized to sign on behalf of this agency. The budget amounts represent</t>
    </r>
  </si>
  <si>
    <r>
      <t>Note:</t>
    </r>
    <r>
      <rPr>
        <sz val="10"/>
        <rFont val="Arial"/>
        <family val="2"/>
      </rPr>
      <t xml:space="preserve">  </t>
    </r>
  </si>
  <si>
    <t xml:space="preserve">TRAVEL - STAFF </t>
  </si>
  <si>
    <t>(Line 7)</t>
  </si>
  <si>
    <t>2. Service:</t>
  </si>
  <si>
    <t>1. Agency Name:</t>
  </si>
  <si>
    <t>TO TOTAL SALARIES</t>
  </si>
  <si>
    <t>5. SALARIES AND WAGES</t>
  </si>
  <si>
    <t>a.  Standard Work Week Hours:</t>
  </si>
  <si>
    <t>Agency Name</t>
  </si>
  <si>
    <t>Service</t>
  </si>
  <si>
    <t>Chore</t>
  </si>
  <si>
    <t>Adult Day Services</t>
  </si>
  <si>
    <t>Description</t>
  </si>
  <si>
    <t>Counseling</t>
  </si>
  <si>
    <t>Elder Abuse Prevention</t>
  </si>
  <si>
    <t>Hearing Impaired Services</t>
  </si>
  <si>
    <t>Home Injury Control</t>
  </si>
  <si>
    <t>Interfaith Volunteer Caregiver</t>
  </si>
  <si>
    <t>Legal Services</t>
  </si>
  <si>
    <t>Ombudsman</t>
  </si>
  <si>
    <t>Resource Advocacy</t>
  </si>
  <si>
    <t>Respite Care Demonstration</t>
  </si>
  <si>
    <t>Senior Center Staffing</t>
  </si>
  <si>
    <t>Vision Impaired Services</t>
  </si>
  <si>
    <t>Grandparents Raising Grandchildren</t>
  </si>
  <si>
    <t>Long Term Care</t>
  </si>
  <si>
    <t>Health Benefits Education</t>
  </si>
  <si>
    <t>STAFF TRAVEL TOTAL</t>
  </si>
  <si>
    <t>Rent Rate:</t>
  </si>
  <si>
    <t>Miles:</t>
  </si>
  <si>
    <t>Other:</t>
  </si>
  <si>
    <t>Rate Per Mile:</t>
  </si>
  <si>
    <t>Utilities:</t>
  </si>
  <si>
    <t>Square Feet:</t>
  </si>
  <si>
    <t>Months:</t>
  </si>
  <si>
    <t>The match ratio for this service is incorrect.</t>
  </si>
  <si>
    <t>Printed Name</t>
  </si>
  <si>
    <t>Printed Title</t>
  </si>
  <si>
    <t>DO NOT MOVE OR CHANGE THE FOLLOWING</t>
  </si>
  <si>
    <t xml:space="preserve"> BUDGET COST DETAIL SCHEDULE</t>
  </si>
  <si>
    <t xml:space="preserve">BUDGET SUMMARY </t>
  </si>
  <si>
    <t xml:space="preserve">Other: </t>
  </si>
  <si>
    <t xml:space="preserve">Numbers below correspond to the Line Item numbers on the Budget Summary Page.  </t>
  </si>
  <si>
    <t>Revision number:</t>
  </si>
  <si>
    <t>Federal/State Total</t>
  </si>
  <si>
    <t>Source:</t>
  </si>
  <si>
    <t>R2AAA USE ONLY</t>
  </si>
  <si>
    <t>Fiscal Budget Approval:</t>
  </si>
  <si>
    <t>(Only fill in yellow cells)</t>
  </si>
  <si>
    <t>Match Total</t>
  </si>
  <si>
    <t xml:space="preserve">         Local Cash Match</t>
  </si>
  <si>
    <t xml:space="preserve">         Local In-Kind Match</t>
  </si>
  <si>
    <t>Match</t>
  </si>
  <si>
    <t>22.</t>
  </si>
  <si>
    <t>Region 2 Area Agency on Aging Social Services Budget</t>
  </si>
  <si>
    <t>10/01/22 THRU 09/30/23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</si>
</sst>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mm/dd/yy"/>
    <numFmt numFmtId="167" formatCode="0.00_);\(0.00\)"/>
    <numFmt numFmtId="168" formatCode="0.000"/>
  </numFmts>
  <fonts count="31">
    <font>
      <sz val="10"/>
      <name val="Arial"/>
    </font>
    <font>
      <sz val="10"/>
      <name val="Arial"/>
    </font>
    <font>
      <sz val="10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</font>
    <font>
      <b/>
      <sz val="10"/>
      <name val="Arial"/>
      <family val="2"/>
    </font>
    <font>
      <sz val="9"/>
      <name val="Times New Roman"/>
      <family val="1"/>
    </font>
    <font>
      <sz val="10"/>
      <color indexed="8"/>
      <name val="Arial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8"/>
      <color indexed="81"/>
      <name val="Tahoma"/>
    </font>
    <font>
      <b/>
      <sz val="8"/>
      <color indexed="81"/>
      <name val="Tahoma"/>
      <family val="2"/>
    </font>
    <font>
      <sz val="10"/>
      <color indexed="47"/>
      <name val="Arial"/>
      <family val="2"/>
    </font>
    <font>
      <sz val="10"/>
      <name val="Arial Unicode MS"/>
    </font>
    <font>
      <b/>
      <i/>
      <sz val="8"/>
      <color indexed="10"/>
      <name val="Tahoma"/>
      <family val="2"/>
    </font>
    <font>
      <sz val="10"/>
      <color indexed="47"/>
      <name val="Antique Olive"/>
      <family val="2"/>
    </font>
    <font>
      <vertAlign val="superscript"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name val="Times New Roman"/>
      <family val="1"/>
    </font>
    <font>
      <b/>
      <sz val="8"/>
      <color indexed="8"/>
      <name val="Arial"/>
      <family val="2"/>
    </font>
    <font>
      <sz val="8"/>
      <color indexed="9"/>
      <name val="Tahoma"/>
      <family val="2"/>
    </font>
    <font>
      <sz val="9"/>
      <color indexed="9"/>
      <name val="Tahoma"/>
      <family val="2"/>
    </font>
    <font>
      <sz val="9"/>
      <color indexed="9"/>
      <name val="Arial"/>
      <family val="2"/>
    </font>
    <font>
      <u/>
      <sz val="8"/>
      <name val="Arial"/>
      <family val="2"/>
    </font>
    <font>
      <sz val="8"/>
      <color indexed="81"/>
      <name val="Tahoma"/>
    </font>
    <font>
      <b/>
      <sz val="10"/>
      <color indexed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47"/>
      </right>
      <top/>
      <bottom style="thin">
        <color indexed="64"/>
      </bottom>
      <diagonal/>
    </border>
    <border>
      <left style="thick">
        <color indexed="47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279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0" applyFont="1"/>
    <xf numFmtId="0" fontId="3" fillId="0" borderId="0" xfId="0" applyFont="1" applyBorder="1"/>
    <xf numFmtId="0" fontId="7" fillId="0" borderId="0" xfId="0" applyFont="1"/>
    <xf numFmtId="49" fontId="3" fillId="0" borderId="0" xfId="0" applyNumberFormat="1" applyFont="1" applyAlignment="1">
      <alignment horizontal="right"/>
    </xf>
    <xf numFmtId="42" fontId="3" fillId="0" borderId="0" xfId="2" applyNumberFormat="1" applyFont="1" applyAlignment="1">
      <alignment horizontal="left"/>
    </xf>
    <xf numFmtId="0" fontId="7" fillId="0" borderId="0" xfId="0" applyFont="1" applyProtection="1"/>
    <xf numFmtId="0" fontId="3" fillId="0" borderId="0" xfId="0" applyFont="1" applyProtection="1"/>
    <xf numFmtId="42" fontId="3" fillId="0" borderId="0" xfId="2" applyNumberFormat="1" applyFont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centerContinuous"/>
    </xf>
    <xf numFmtId="0" fontId="3" fillId="0" borderId="3" xfId="0" applyFont="1" applyBorder="1" applyProtection="1"/>
    <xf numFmtId="0" fontId="3" fillId="0" borderId="3" xfId="0" applyFont="1" applyBorder="1" applyAlignment="1" applyProtection="1">
      <alignment horizontal="center"/>
    </xf>
    <xf numFmtId="42" fontId="3" fillId="0" borderId="3" xfId="2" applyNumberFormat="1" applyFont="1" applyBorder="1" applyAlignment="1" applyProtection="1">
      <alignment horizontal="left"/>
    </xf>
    <xf numFmtId="42" fontId="3" fillId="0" borderId="2" xfId="2" applyNumberFormat="1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center"/>
    </xf>
    <xf numFmtId="0" fontId="3" fillId="0" borderId="0" xfId="0" applyFont="1" applyAlignment="1" applyProtection="1">
      <alignment horizontal="right"/>
    </xf>
    <xf numFmtId="42" fontId="3" fillId="0" borderId="0" xfId="2" applyNumberFormat="1" applyFont="1" applyBorder="1" applyProtection="1"/>
    <xf numFmtId="0" fontId="3" fillId="0" borderId="0" xfId="0" applyFont="1" applyBorder="1" applyProtection="1"/>
    <xf numFmtId="0" fontId="3" fillId="0" borderId="0" xfId="0" applyFont="1" applyFill="1" applyBorder="1" applyProtection="1"/>
    <xf numFmtId="0" fontId="3" fillId="0" borderId="5" xfId="0" applyFont="1" applyFill="1" applyBorder="1" applyAlignment="1" applyProtection="1">
      <alignment horizontal="centerContinuous"/>
    </xf>
    <xf numFmtId="0" fontId="3" fillId="0" borderId="6" xfId="0" applyFont="1" applyFill="1" applyBorder="1" applyAlignment="1" applyProtection="1">
      <alignment horizontal="centerContinuous"/>
    </xf>
    <xf numFmtId="42" fontId="3" fillId="0" borderId="4" xfId="2" applyNumberFormat="1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7" xfId="0" applyFont="1" applyBorder="1" applyProtection="1"/>
    <xf numFmtId="0" fontId="3" fillId="0" borderId="0" xfId="0" applyFont="1" applyAlignment="1" applyProtection="1">
      <alignment horizontal="center"/>
    </xf>
    <xf numFmtId="0" fontId="3" fillId="0" borderId="8" xfId="0" applyFont="1" applyFill="1" applyBorder="1" applyAlignment="1" applyProtection="1">
      <alignment horizontal="right"/>
    </xf>
    <xf numFmtId="0" fontId="3" fillId="0" borderId="1" xfId="0" applyFont="1" applyBorder="1" applyProtection="1"/>
    <xf numFmtId="0" fontId="3" fillId="0" borderId="0" xfId="0" applyFont="1" applyFill="1" applyBorder="1" applyAlignment="1" applyProtection="1">
      <alignment horizontal="right"/>
    </xf>
    <xf numFmtId="0" fontId="3" fillId="0" borderId="2" xfId="0" applyFont="1" applyBorder="1" applyAlignment="1" applyProtection="1"/>
    <xf numFmtId="0" fontId="3" fillId="0" borderId="0" xfId="0" applyFont="1" applyBorder="1" applyAlignment="1" applyProtection="1"/>
    <xf numFmtId="0" fontId="3" fillId="0" borderId="2" xfId="0" applyFont="1" applyBorder="1" applyProtection="1"/>
    <xf numFmtId="43" fontId="2" fillId="0" borderId="0" xfId="0" applyNumberFormat="1" applyFont="1"/>
    <xf numFmtId="42" fontId="3" fillId="2" borderId="4" xfId="2" applyNumberFormat="1" applyFont="1" applyFill="1" applyBorder="1" applyProtection="1">
      <protection locked="0"/>
    </xf>
    <xf numFmtId="42" fontId="3" fillId="2" borderId="9" xfId="2" applyNumberFormat="1" applyFont="1" applyFill="1" applyBorder="1" applyProtection="1">
      <protection locked="0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2" borderId="4" xfId="0" applyFont="1" applyFill="1" applyBorder="1" applyAlignment="1" applyProtection="1">
      <alignment horizontal="center"/>
      <protection locked="0"/>
    </xf>
    <xf numFmtId="42" fontId="3" fillId="2" borderId="3" xfId="2" applyNumberFormat="1" applyFont="1" applyFill="1" applyBorder="1" applyAlignment="1" applyProtection="1">
      <alignment horizontal="left"/>
      <protection locked="0"/>
    </xf>
    <xf numFmtId="42" fontId="3" fillId="2" borderId="3" xfId="2" applyNumberFormat="1" applyFont="1" applyFill="1" applyBorder="1" applyProtection="1">
      <protection locked="0"/>
    </xf>
    <xf numFmtId="42" fontId="3" fillId="2" borderId="4" xfId="2" applyNumberFormat="1" applyFont="1" applyFill="1" applyBorder="1" applyAlignment="1" applyProtection="1">
      <alignment horizontal="left"/>
      <protection locked="0"/>
    </xf>
    <xf numFmtId="42" fontId="3" fillId="2" borderId="6" xfId="2" applyNumberFormat="1" applyFont="1" applyFill="1" applyBorder="1" applyAlignment="1" applyProtection="1">
      <alignment horizontal="left"/>
      <protection locked="0"/>
    </xf>
    <xf numFmtId="42" fontId="3" fillId="2" borderId="10" xfId="2" applyNumberFormat="1" applyFont="1" applyFill="1" applyBorder="1" applyProtection="1">
      <protection locked="0"/>
    </xf>
    <xf numFmtId="165" fontId="3" fillId="2" borderId="9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Continuous"/>
    </xf>
    <xf numFmtId="0" fontId="7" fillId="0" borderId="7" xfId="0" applyFont="1" applyBorder="1" applyProtection="1"/>
    <xf numFmtId="0" fontId="3" fillId="0" borderId="11" xfId="0" applyFont="1" applyBorder="1" applyAlignment="1" applyProtection="1">
      <alignment horizontal="centerContinuous"/>
    </xf>
    <xf numFmtId="0" fontId="2" fillId="0" borderId="0" xfId="0" applyFont="1" applyProtection="1"/>
    <xf numFmtId="164" fontId="3" fillId="0" borderId="8" xfId="1" applyNumberFormat="1" applyFont="1" applyBorder="1" applyAlignment="1" applyProtection="1"/>
    <xf numFmtId="0" fontId="3" fillId="0" borderId="8" xfId="0" applyFont="1" applyBorder="1" applyAlignment="1" applyProtection="1"/>
    <xf numFmtId="0" fontId="3" fillId="3" borderId="1" xfId="0" applyFont="1" applyFill="1" applyBorder="1" applyProtection="1"/>
    <xf numFmtId="0" fontId="3" fillId="3" borderId="2" xfId="0" applyFont="1" applyFill="1" applyBorder="1" applyProtection="1"/>
    <xf numFmtId="0" fontId="3" fillId="3" borderId="3" xfId="0" applyFont="1" applyFill="1" applyBorder="1" applyProtection="1"/>
    <xf numFmtId="0" fontId="3" fillId="0" borderId="1" xfId="0" applyFont="1" applyBorder="1" applyAlignment="1" applyProtection="1">
      <alignment horizontal="centerContinuous"/>
    </xf>
    <xf numFmtId="0" fontId="3" fillId="0" borderId="12" xfId="0" applyFont="1" applyBorder="1" applyProtection="1"/>
    <xf numFmtId="42" fontId="7" fillId="0" borderId="4" xfId="2" applyNumberFormat="1" applyFont="1" applyBorder="1" applyProtection="1"/>
    <xf numFmtId="0" fontId="3" fillId="0" borderId="12" xfId="0" applyFont="1" applyBorder="1" applyAlignment="1" applyProtection="1"/>
    <xf numFmtId="49" fontId="3" fillId="0" borderId="13" xfId="0" applyNumberFormat="1" applyFont="1" applyBorder="1" applyAlignment="1" applyProtection="1">
      <alignment horizontal="right"/>
    </xf>
    <xf numFmtId="49" fontId="3" fillId="0" borderId="12" xfId="0" applyNumberFormat="1" applyFont="1" applyBorder="1" applyAlignment="1" applyProtection="1">
      <alignment horizontal="right"/>
    </xf>
    <xf numFmtId="42" fontId="7" fillId="0" borderId="4" xfId="0" applyNumberFormat="1" applyFont="1" applyBorder="1" applyProtection="1"/>
    <xf numFmtId="0" fontId="7" fillId="0" borderId="12" xfId="0" applyFont="1" applyBorder="1" applyAlignment="1" applyProtection="1"/>
    <xf numFmtId="0" fontId="3" fillId="0" borderId="8" xfId="0" applyFont="1" applyBorder="1" applyProtection="1"/>
    <xf numFmtId="0" fontId="3" fillId="0" borderId="0" xfId="0" applyFont="1" applyBorder="1" applyAlignment="1" applyProtection="1">
      <alignment horizontal="center"/>
    </xf>
    <xf numFmtId="0" fontId="7" fillId="3" borderId="14" xfId="0" applyFont="1" applyFill="1" applyBorder="1" applyAlignment="1" applyProtection="1">
      <alignment horizontal="centerContinuous"/>
    </xf>
    <xf numFmtId="0" fontId="7" fillId="3" borderId="14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Continuous"/>
    </xf>
    <xf numFmtId="0" fontId="3" fillId="3" borderId="15" xfId="0" applyFont="1" applyFill="1" applyBorder="1" applyAlignment="1" applyProtection="1">
      <alignment horizontal="centerContinuous"/>
    </xf>
    <xf numFmtId="0" fontId="3" fillId="3" borderId="12" xfId="0" applyFont="1" applyFill="1" applyBorder="1" applyProtection="1"/>
    <xf numFmtId="0" fontId="3" fillId="3" borderId="0" xfId="0" applyFont="1" applyFill="1" applyBorder="1" applyProtection="1"/>
    <xf numFmtId="0" fontId="3" fillId="3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8" xfId="0" applyFont="1" applyFill="1" applyBorder="1" applyAlignment="1" applyProtection="1">
      <alignment horizontal="center"/>
    </xf>
    <xf numFmtId="0" fontId="3" fillId="3" borderId="0" xfId="0" applyFont="1" applyFill="1" applyProtection="1"/>
    <xf numFmtId="0" fontId="3" fillId="3" borderId="8" xfId="0" applyFont="1" applyFill="1" applyBorder="1" applyProtection="1"/>
    <xf numFmtId="0" fontId="2" fillId="3" borderId="0" xfId="0" applyFont="1" applyFill="1" applyProtection="1"/>
    <xf numFmtId="0" fontId="3" fillId="3" borderId="12" xfId="0" applyFont="1" applyFill="1" applyBorder="1" applyAlignment="1" applyProtection="1"/>
    <xf numFmtId="0" fontId="3" fillId="2" borderId="5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164" fontId="3" fillId="2" borderId="16" xfId="1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Continuous"/>
    </xf>
    <xf numFmtId="42" fontId="3" fillId="0" borderId="9" xfId="2" applyNumberFormat="1" applyFont="1" applyBorder="1" applyProtection="1"/>
    <xf numFmtId="42" fontId="7" fillId="0" borderId="9" xfId="2" applyNumberFormat="1" applyFont="1" applyBorder="1" applyProtection="1"/>
    <xf numFmtId="42" fontId="7" fillId="0" borderId="9" xfId="0" applyNumberFormat="1" applyFont="1" applyBorder="1" applyProtection="1"/>
    <xf numFmtId="0" fontId="2" fillId="0" borderId="2" xfId="0" applyFont="1" applyBorder="1"/>
    <xf numFmtId="49" fontId="3" fillId="0" borderId="5" xfId="0" applyNumberFormat="1" applyFont="1" applyBorder="1" applyAlignment="1" applyProtection="1">
      <alignment horizontal="right"/>
    </xf>
    <xf numFmtId="0" fontId="4" fillId="0" borderId="12" xfId="0" applyFont="1" applyBorder="1" applyAlignment="1" applyProtection="1"/>
    <xf numFmtId="0" fontId="3" fillId="3" borderId="6" xfId="0" applyFont="1" applyFill="1" applyBorder="1" applyProtection="1"/>
    <xf numFmtId="0" fontId="10" fillId="0" borderId="0" xfId="3" applyFont="1"/>
    <xf numFmtId="0" fontId="3" fillId="0" borderId="0" xfId="0" applyFont="1" applyFill="1" applyBorder="1" applyAlignment="1" applyProtection="1">
      <alignment horizontal="left"/>
    </xf>
    <xf numFmtId="1" fontId="3" fillId="0" borderId="0" xfId="0" applyNumberFormat="1" applyFont="1" applyFill="1" applyBorder="1" applyProtection="1">
      <protection locked="0"/>
    </xf>
    <xf numFmtId="0" fontId="3" fillId="0" borderId="7" xfId="0" applyFont="1" applyBorder="1" applyAlignment="1" applyProtection="1">
      <alignment horizontal="center"/>
    </xf>
    <xf numFmtId="0" fontId="11" fillId="0" borderId="0" xfId="0" applyFont="1"/>
    <xf numFmtId="43" fontId="3" fillId="2" borderId="3" xfId="0" applyNumberFormat="1" applyFont="1" applyFill="1" applyBorder="1" applyProtection="1">
      <protection locked="0"/>
    </xf>
    <xf numFmtId="0" fontId="3" fillId="0" borderId="5" xfId="0" applyFont="1" applyBorder="1" applyAlignment="1" applyProtection="1">
      <alignment horizontal="right"/>
    </xf>
    <xf numFmtId="44" fontId="3" fillId="2" borderId="4" xfId="2" applyNumberFormat="1" applyFont="1" applyFill="1" applyBorder="1" applyProtection="1">
      <protection locked="0"/>
    </xf>
    <xf numFmtId="167" fontId="3" fillId="2" borderId="4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protection locked="0"/>
    </xf>
    <xf numFmtId="0" fontId="7" fillId="0" borderId="7" xfId="0" applyFont="1" applyBorder="1" applyAlignment="1" applyProtection="1">
      <alignment horizontal="right"/>
    </xf>
    <xf numFmtId="42" fontId="3" fillId="0" borderId="4" xfId="2" applyNumberFormat="1" applyFont="1" applyBorder="1" applyAlignment="1" applyProtection="1">
      <alignment horizontal="center"/>
    </xf>
    <xf numFmtId="44" fontId="3" fillId="0" borderId="4" xfId="2" applyFont="1" applyBorder="1" applyAlignment="1" applyProtection="1">
      <alignment horizontal="center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right"/>
    </xf>
    <xf numFmtId="168" fontId="3" fillId="2" borderId="7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4" fontId="3" fillId="0" borderId="7" xfId="2" applyNumberFormat="1" applyFont="1" applyBorder="1" applyAlignment="1" applyProtection="1"/>
    <xf numFmtId="164" fontId="3" fillId="0" borderId="0" xfId="1" applyNumberFormat="1" applyFont="1" applyFill="1" applyBorder="1" applyAlignment="1" applyProtection="1">
      <alignment horizontal="center"/>
      <protection locked="0"/>
    </xf>
    <xf numFmtId="44" fontId="3" fillId="0" borderId="0" xfId="2" applyNumberFormat="1" applyFont="1" applyFill="1" applyBorder="1" applyAlignment="1" applyProtection="1"/>
    <xf numFmtId="164" fontId="3" fillId="2" borderId="2" xfId="1" applyNumberFormat="1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center"/>
    </xf>
    <xf numFmtId="0" fontId="18" fillId="0" borderId="17" xfId="0" applyFont="1" applyFill="1" applyBorder="1" applyAlignment="1" applyProtection="1">
      <alignment horizontal="left"/>
    </xf>
    <xf numFmtId="0" fontId="18" fillId="0" borderId="17" xfId="0" applyFont="1" applyFill="1" applyBorder="1" applyAlignment="1" applyProtection="1">
      <alignment horizontal="right"/>
    </xf>
    <xf numFmtId="0" fontId="3" fillId="0" borderId="18" xfId="0" applyFont="1" applyFill="1" applyBorder="1" applyAlignment="1" applyProtection="1">
      <alignment horizontal="right"/>
    </xf>
    <xf numFmtId="0" fontId="17" fillId="0" borderId="0" xfId="0" applyFont="1" applyFill="1" applyBorder="1" applyAlignment="1" applyProtection="1">
      <protection hidden="1"/>
    </xf>
    <xf numFmtId="0" fontId="11" fillId="0" borderId="0" xfId="0" applyFont="1" applyAlignment="1">
      <alignment horizontal="left"/>
    </xf>
    <xf numFmtId="0" fontId="10" fillId="0" borderId="0" xfId="0" applyFont="1"/>
    <xf numFmtId="42" fontId="10" fillId="0" borderId="0" xfId="2" applyNumberFormat="1" applyFont="1" applyAlignment="1">
      <alignment horizontal="left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3" fillId="0" borderId="6" xfId="0" applyFont="1" applyBorder="1" applyAlignment="1" applyProtection="1">
      <alignment horizontal="centerContinuous"/>
    </xf>
    <xf numFmtId="0" fontId="2" fillId="0" borderId="13" xfId="0" applyFont="1" applyBorder="1"/>
    <xf numFmtId="10" fontId="19" fillId="0" borderId="5" xfId="1" applyNumberFormat="1" applyFont="1" applyBorder="1" applyAlignment="1" applyProtection="1">
      <alignment horizontal="center"/>
    </xf>
    <xf numFmtId="42" fontId="7" fillId="0" borderId="9" xfId="2" applyNumberFormat="1" applyFont="1" applyBorder="1" applyAlignment="1" applyProtection="1">
      <alignment horizontal="left"/>
    </xf>
    <xf numFmtId="42" fontId="7" fillId="2" borderId="4" xfId="2" applyNumberFormat="1" applyFont="1" applyFill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</xf>
    <xf numFmtId="0" fontId="22" fillId="0" borderId="0" xfId="0" applyFont="1"/>
    <xf numFmtId="0" fontId="21" fillId="0" borderId="0" xfId="0" applyFont="1" applyFill="1" applyBorder="1" applyAlignment="1">
      <alignment horizontal="left"/>
    </xf>
    <xf numFmtId="0" fontId="4" fillId="0" borderId="0" xfId="0" applyFont="1" applyFill="1" applyBorder="1" applyAlignment="1" applyProtection="1"/>
    <xf numFmtId="0" fontId="22" fillId="0" borderId="0" xfId="0" applyFont="1" applyFill="1" applyBorder="1"/>
    <xf numFmtId="0" fontId="2" fillId="0" borderId="0" xfId="0" applyFont="1" applyFill="1" applyBorder="1"/>
    <xf numFmtId="0" fontId="21" fillId="0" borderId="0" xfId="0" applyFont="1" applyFill="1" applyBorder="1"/>
    <xf numFmtId="0" fontId="23" fillId="0" borderId="0" xfId="0" applyNumberFormat="1" applyFont="1" applyFill="1" applyBorder="1" applyAlignment="1" applyProtection="1">
      <alignment horizontal="center"/>
    </xf>
    <xf numFmtId="0" fontId="21" fillId="0" borderId="0" xfId="0" quotePrefix="1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3" fontId="11" fillId="0" borderId="0" xfId="1" applyNumberFormat="1" applyFont="1" applyFill="1" applyBorder="1" applyProtection="1">
      <protection locked="0"/>
    </xf>
    <xf numFmtId="49" fontId="5" fillId="0" borderId="0" xfId="0" applyNumberFormat="1" applyFont="1" applyAlignment="1" applyProtection="1">
      <alignment horizontal="right"/>
    </xf>
    <xf numFmtId="0" fontId="2" fillId="0" borderId="0" xfId="0" applyFont="1" applyAlignment="1">
      <alignment horizontal="right"/>
    </xf>
    <xf numFmtId="49" fontId="8" fillId="0" borderId="0" xfId="0" applyNumberFormat="1" applyFont="1" applyAlignment="1" applyProtection="1">
      <alignment horizontal="right"/>
    </xf>
    <xf numFmtId="49" fontId="8" fillId="0" borderId="0" xfId="0" applyNumberFormat="1" applyFont="1" applyAlignment="1">
      <alignment horizontal="right"/>
    </xf>
    <xf numFmtId="49" fontId="5" fillId="0" borderId="0" xfId="0" applyNumberFormat="1" applyFont="1" applyBorder="1" applyAlignment="1" applyProtection="1">
      <alignment horizontal="right"/>
    </xf>
    <xf numFmtId="0" fontId="5" fillId="0" borderId="0" xfId="0" applyFont="1" applyProtection="1"/>
    <xf numFmtId="1" fontId="10" fillId="0" borderId="0" xfId="0" quotePrefix="1" applyNumberFormat="1" applyFont="1" applyBorder="1" applyAlignment="1"/>
    <xf numFmtId="1" fontId="10" fillId="0" borderId="0" xfId="0" quotePrefix="1" applyNumberFormat="1" applyFont="1" applyFill="1" applyBorder="1" applyAlignment="1" applyProtection="1">
      <protection hidden="1"/>
    </xf>
    <xf numFmtId="0" fontId="24" fillId="0" borderId="0" xfId="0" applyFont="1" applyBorder="1"/>
    <xf numFmtId="0" fontId="24" fillId="0" borderId="0" xfId="3" applyFont="1" applyBorder="1"/>
    <xf numFmtId="9" fontId="24" fillId="0" borderId="0" xfId="0" applyNumberFormat="1" applyFont="1" applyBorder="1"/>
    <xf numFmtId="42" fontId="11" fillId="0" borderId="0" xfId="2" applyNumberFormat="1" applyFont="1" applyAlignment="1">
      <alignment horizontal="left"/>
    </xf>
    <xf numFmtId="0" fontId="11" fillId="0" borderId="0" xfId="0" applyFont="1" applyBorder="1"/>
    <xf numFmtId="1" fontId="11" fillId="0" borderId="0" xfId="0" quotePrefix="1" applyNumberFormat="1" applyFont="1" applyAlignment="1"/>
    <xf numFmtId="2" fontId="11" fillId="0" borderId="0" xfId="0" quotePrefix="1" applyNumberFormat="1" applyFont="1" applyAlignment="1"/>
    <xf numFmtId="0" fontId="25" fillId="0" borderId="0" xfId="3" applyFont="1" applyBorder="1"/>
    <xf numFmtId="0" fontId="26" fillId="0" borderId="0" xfId="0" applyFont="1"/>
    <xf numFmtId="0" fontId="3" fillId="0" borderId="16" xfId="0" applyFont="1" applyBorder="1" applyAlignment="1" applyProtection="1"/>
    <xf numFmtId="0" fontId="2" fillId="4" borderId="0" xfId="0" applyFont="1" applyFill="1" applyBorder="1"/>
    <xf numFmtId="0" fontId="21" fillId="4" borderId="0" xfId="0" applyFont="1" applyFill="1" applyBorder="1" applyAlignment="1">
      <alignment horizontal="left"/>
    </xf>
    <xf numFmtId="42" fontId="21" fillId="4" borderId="0" xfId="0" quotePrefix="1" applyNumberFormat="1" applyFont="1" applyFill="1" applyBorder="1" applyAlignment="1"/>
    <xf numFmtId="9" fontId="21" fillId="4" borderId="0" xfId="0" applyNumberFormat="1" applyFont="1" applyFill="1" applyBorder="1" applyAlignment="1">
      <alignment horizontal="right"/>
    </xf>
    <xf numFmtId="42" fontId="23" fillId="4" borderId="0" xfId="0" quotePrefix="1" applyNumberFormat="1" applyFont="1" applyFill="1" applyBorder="1" applyAlignment="1"/>
    <xf numFmtId="42" fontId="23" fillId="4" borderId="0" xfId="0" quotePrefix="1" applyNumberFormat="1" applyFont="1" applyFill="1" applyBorder="1" applyAlignment="1" applyProtection="1">
      <protection hidden="1"/>
    </xf>
    <xf numFmtId="0" fontId="3" fillId="4" borderId="0" xfId="0" applyFont="1" applyFill="1" applyBorder="1" applyAlignment="1" applyProtection="1">
      <alignment horizontal="center"/>
    </xf>
    <xf numFmtId="0" fontId="5" fillId="0" borderId="0" xfId="0" applyFont="1" applyBorder="1" applyProtection="1"/>
    <xf numFmtId="44" fontId="3" fillId="0" borderId="16" xfId="2" applyNumberFormat="1" applyFont="1" applyBorder="1" applyAlignment="1" applyProtection="1"/>
    <xf numFmtId="43" fontId="3" fillId="0" borderId="8" xfId="1" applyNumberFormat="1" applyFont="1" applyBorder="1" applyAlignment="1" applyProtection="1"/>
    <xf numFmtId="42" fontId="3" fillId="4" borderId="0" xfId="2" applyNumberFormat="1" applyFont="1" applyFill="1" applyBorder="1" applyProtection="1">
      <protection locked="0"/>
    </xf>
    <xf numFmtId="42" fontId="7" fillId="4" borderId="0" xfId="2" applyNumberFormat="1" applyFont="1" applyFill="1" applyBorder="1" applyProtection="1"/>
    <xf numFmtId="0" fontId="14" fillId="4" borderId="0" xfId="0" applyFont="1" applyFill="1" applyBorder="1" applyProtection="1">
      <protection hidden="1"/>
    </xf>
    <xf numFmtId="0" fontId="14" fillId="4" borderId="8" xfId="0" applyFont="1" applyFill="1" applyBorder="1" applyProtection="1">
      <protection hidden="1"/>
    </xf>
    <xf numFmtId="42" fontId="3" fillId="2" borderId="3" xfId="0" applyNumberFormat="1" applyFont="1" applyFill="1" applyBorder="1" applyProtection="1">
      <protection locked="0"/>
    </xf>
    <xf numFmtId="0" fontId="2" fillId="0" borderId="16" xfId="0" applyFont="1" applyBorder="1"/>
    <xf numFmtId="0" fontId="2" fillId="0" borderId="11" xfId="0" applyFont="1" applyBorder="1"/>
    <xf numFmtId="42" fontId="3" fillId="0" borderId="8" xfId="0" applyNumberFormat="1" applyFont="1" applyBorder="1" applyAlignment="1" applyProtection="1"/>
    <xf numFmtId="42" fontId="3" fillId="4" borderId="9" xfId="0" applyNumberFormat="1" applyFont="1" applyFill="1" applyBorder="1" applyProtection="1">
      <protection locked="0"/>
    </xf>
    <xf numFmtId="42" fontId="3" fillId="0" borderId="9" xfId="0" applyNumberFormat="1" applyFont="1" applyBorder="1" applyProtection="1"/>
    <xf numFmtId="0" fontId="3" fillId="0" borderId="5" xfId="0" applyFont="1" applyBorder="1" applyAlignment="1" applyProtection="1">
      <alignment horizontal="left"/>
    </xf>
    <xf numFmtId="42" fontId="3" fillId="4" borderId="4" xfId="0" applyNumberFormat="1" applyFont="1" applyFill="1" applyBorder="1" applyProtection="1">
      <protection locked="0"/>
    </xf>
    <xf numFmtId="49" fontId="4" fillId="0" borderId="12" xfId="0" applyNumberFormat="1" applyFont="1" applyBorder="1" applyAlignment="1" applyProtection="1">
      <alignment horizontal="right"/>
    </xf>
    <xf numFmtId="0" fontId="3" fillId="3" borderId="12" xfId="0" applyFont="1" applyFill="1" applyBorder="1" applyAlignment="1" applyProtection="1">
      <alignment horizontal="left"/>
    </xf>
    <xf numFmtId="0" fontId="7" fillId="3" borderId="19" xfId="0" applyFont="1" applyFill="1" applyBorder="1" applyAlignment="1" applyProtection="1">
      <alignment horizontal="centerContinuous"/>
    </xf>
    <xf numFmtId="0" fontId="3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>
      <alignment horizontal="left"/>
    </xf>
    <xf numFmtId="0" fontId="4" fillId="3" borderId="12" xfId="0" applyFont="1" applyFill="1" applyBorder="1" applyAlignment="1" applyProtection="1"/>
    <xf numFmtId="0" fontId="18" fillId="3" borderId="0" xfId="0" applyFont="1" applyFill="1" applyBorder="1" applyAlignment="1" applyProtection="1">
      <alignment horizontal="center"/>
    </xf>
    <xf numFmtId="0" fontId="18" fillId="3" borderId="16" xfId="0" applyFont="1" applyFill="1" applyBorder="1" applyAlignment="1" applyProtection="1">
      <alignment horizontal="left"/>
    </xf>
    <xf numFmtId="0" fontId="18" fillId="3" borderId="16" xfId="0" applyFont="1" applyFill="1" applyBorder="1" applyAlignment="1" applyProtection="1">
      <alignment horizontal="right"/>
    </xf>
    <xf numFmtId="0" fontId="3" fillId="3" borderId="11" xfId="0" applyFont="1" applyFill="1" applyBorder="1" applyAlignment="1" applyProtection="1">
      <alignment horizontal="right"/>
    </xf>
    <xf numFmtId="0" fontId="27" fillId="0" borderId="8" xfId="0" applyFont="1" applyBorder="1" applyAlignment="1" applyProtection="1">
      <alignment horizontal="center"/>
    </xf>
    <xf numFmtId="0" fontId="7" fillId="4" borderId="0" xfId="0" applyFont="1" applyFill="1" applyBorder="1" applyAlignment="1" applyProtection="1"/>
    <xf numFmtId="42" fontId="3" fillId="4" borderId="20" xfId="0" applyNumberFormat="1" applyFont="1" applyFill="1" applyBorder="1" applyProtection="1">
      <protection locked="0"/>
    </xf>
    <xf numFmtId="42" fontId="3" fillId="4" borderId="10" xfId="0" applyNumberFormat="1" applyFont="1" applyFill="1" applyBorder="1" applyProtection="1">
      <protection locked="0"/>
    </xf>
    <xf numFmtId="0" fontId="11" fillId="4" borderId="0" xfId="0" applyFont="1" applyFill="1" applyBorder="1" applyProtection="1">
      <protection hidden="1"/>
    </xf>
    <xf numFmtId="42" fontId="3" fillId="0" borderId="9" xfId="0" applyNumberFormat="1" applyFont="1" applyBorder="1" applyAlignment="1" applyProtection="1">
      <alignment horizontal="left"/>
    </xf>
    <xf numFmtId="0" fontId="3" fillId="3" borderId="5" xfId="0" applyFont="1" applyFill="1" applyBorder="1" applyProtection="1"/>
    <xf numFmtId="0" fontId="3" fillId="3" borderId="7" xfId="0" applyFont="1" applyFill="1" applyBorder="1" applyProtection="1"/>
    <xf numFmtId="0" fontId="14" fillId="4" borderId="5" xfId="0" applyFont="1" applyFill="1" applyBorder="1" applyProtection="1">
      <protection hidden="1"/>
    </xf>
    <xf numFmtId="0" fontId="29" fillId="4" borderId="6" xfId="0" applyFont="1" applyFill="1" applyBorder="1" applyProtection="1">
      <protection hidden="1"/>
    </xf>
    <xf numFmtId="1" fontId="3" fillId="4" borderId="7" xfId="0" applyNumberFormat="1" applyFont="1" applyFill="1" applyBorder="1" applyProtection="1"/>
    <xf numFmtId="2" fontId="3" fillId="4" borderId="7" xfId="0" applyNumberFormat="1" applyFont="1" applyFill="1" applyBorder="1" applyProtection="1"/>
    <xf numFmtId="9" fontId="29" fillId="4" borderId="7" xfId="0" applyNumberFormat="1" applyFont="1" applyFill="1" applyBorder="1" applyProtection="1">
      <protection hidden="1"/>
    </xf>
    <xf numFmtId="0" fontId="2" fillId="2" borderId="2" xfId="0" applyFont="1" applyFill="1" applyBorder="1"/>
    <xf numFmtId="0" fontId="3" fillId="0" borderId="0" xfId="0" applyFont="1" applyAlignment="1" applyProtection="1">
      <alignment horizontal="center"/>
    </xf>
    <xf numFmtId="0" fontId="3" fillId="4" borderId="0" xfId="0" applyFont="1" applyFill="1" applyBorder="1" applyProtection="1">
      <protection locked="0"/>
    </xf>
    <xf numFmtId="0" fontId="3" fillId="4" borderId="8" xfId="0" applyFont="1" applyFill="1" applyBorder="1" applyProtection="1">
      <protection locked="0"/>
    </xf>
    <xf numFmtId="49" fontId="30" fillId="0" borderId="0" xfId="0" applyNumberFormat="1" applyFont="1" applyAlignment="1">
      <alignment horizontal="center"/>
    </xf>
    <xf numFmtId="0" fontId="3" fillId="4" borderId="0" xfId="0" applyFont="1" applyFill="1" applyBorder="1" applyProtection="1"/>
    <xf numFmtId="166" fontId="3" fillId="2" borderId="2" xfId="0" applyNumberFormat="1" applyFont="1" applyFill="1" applyBorder="1" applyAlignment="1" applyProtection="1">
      <alignment horizontal="center"/>
    </xf>
    <xf numFmtId="166" fontId="3" fillId="2" borderId="3" xfId="0" applyNumberFormat="1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left"/>
    </xf>
    <xf numFmtId="0" fontId="3" fillId="2" borderId="21" xfId="0" applyFont="1" applyFill="1" applyBorder="1" applyAlignment="1" applyProtection="1">
      <alignment horizontal="left"/>
    </xf>
    <xf numFmtId="0" fontId="3" fillId="2" borderId="22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left"/>
    </xf>
    <xf numFmtId="0" fontId="7" fillId="0" borderId="5" xfId="0" applyFont="1" applyBorder="1" applyAlignment="1" applyProtection="1">
      <alignment horizontal="right"/>
    </xf>
    <xf numFmtId="0" fontId="7" fillId="0" borderId="7" xfId="0" applyFont="1" applyBorder="1" applyAlignment="1" applyProtection="1">
      <alignment horizontal="right"/>
    </xf>
    <xf numFmtId="0" fontId="7" fillId="0" borderId="6" xfId="0" applyFont="1" applyBorder="1" applyAlignment="1" applyProtection="1">
      <alignment horizontal="right"/>
    </xf>
    <xf numFmtId="0" fontId="16" fillId="4" borderId="2" xfId="0" applyFont="1" applyFill="1" applyBorder="1" applyProtection="1">
      <protection hidden="1"/>
    </xf>
    <xf numFmtId="0" fontId="16" fillId="4" borderId="3" xfId="0" applyFont="1" applyFill="1" applyBorder="1" applyProtection="1">
      <protection hidden="1"/>
    </xf>
    <xf numFmtId="0" fontId="16" fillId="4" borderId="0" xfId="0" applyFont="1" applyFill="1" applyBorder="1" applyProtection="1">
      <protection hidden="1"/>
    </xf>
    <xf numFmtId="0" fontId="16" fillId="4" borderId="8" xfId="0" applyFont="1" applyFill="1" applyBorder="1" applyProtection="1">
      <protection hidden="1"/>
    </xf>
    <xf numFmtId="0" fontId="3" fillId="0" borderId="2" xfId="0" applyFont="1" applyBorder="1" applyAlignment="1" applyProtection="1"/>
    <xf numFmtId="0" fontId="3" fillId="0" borderId="6" xfId="0" applyFont="1" applyBorder="1" applyAlignment="1" applyProtection="1"/>
    <xf numFmtId="0" fontId="3" fillId="0" borderId="5" xfId="0" applyFont="1" applyBorder="1" applyAlignment="1" applyProtection="1"/>
    <xf numFmtId="0" fontId="3" fillId="0" borderId="7" xfId="0" applyFont="1" applyBorder="1" applyAlignment="1" applyProtection="1"/>
    <xf numFmtId="0" fontId="3" fillId="0" borderId="5" xfId="0" applyFont="1" applyBorder="1" applyProtection="1"/>
    <xf numFmtId="0" fontId="3" fillId="0" borderId="7" xfId="0" applyFont="1" applyBorder="1" applyProtection="1"/>
    <xf numFmtId="0" fontId="3" fillId="0" borderId="6" xfId="0" applyFont="1" applyBorder="1" applyProtection="1"/>
    <xf numFmtId="0" fontId="3" fillId="4" borderId="0" xfId="0" applyFont="1" applyFill="1" applyBorder="1" applyAlignment="1" applyProtection="1">
      <alignment horizontal="center"/>
    </xf>
    <xf numFmtId="0" fontId="3" fillId="4" borderId="8" xfId="0" applyFont="1" applyFill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2" xfId="0" applyNumberFormat="1" applyFont="1" applyFill="1" applyBorder="1" applyAlignment="1">
      <alignment horizontal="center"/>
    </xf>
    <xf numFmtId="166" fontId="3" fillId="2" borderId="3" xfId="0" applyNumberFormat="1" applyFont="1" applyFill="1" applyBorder="1" applyAlignment="1">
      <alignment horizontal="center"/>
    </xf>
    <xf numFmtId="0" fontId="3" fillId="4" borderId="0" xfId="0" applyNumberFormat="1" applyFont="1" applyFill="1" applyBorder="1" applyProtection="1"/>
    <xf numFmtId="0" fontId="14" fillId="4" borderId="0" xfId="0" applyFont="1" applyFill="1" applyBorder="1" applyProtection="1">
      <protection hidden="1"/>
    </xf>
    <xf numFmtId="0" fontId="14" fillId="4" borderId="8" xfId="0" applyFont="1" applyFill="1" applyBorder="1" applyProtection="1">
      <protection hidden="1"/>
    </xf>
    <xf numFmtId="0" fontId="3" fillId="0" borderId="1" xfId="0" applyFont="1" applyBorder="1" applyAlignment="1" applyProtection="1"/>
    <xf numFmtId="0" fontId="23" fillId="4" borderId="0" xfId="0" applyNumberFormat="1" applyFont="1" applyFill="1" applyBorder="1" applyAlignment="1" applyProtection="1">
      <alignment horizontal="center"/>
    </xf>
    <xf numFmtId="0" fontId="21" fillId="4" borderId="0" xfId="0" applyNumberFormat="1" applyFont="1" applyFill="1" applyBorder="1" applyAlignment="1" applyProtection="1">
      <alignment horizontal="left"/>
    </xf>
    <xf numFmtId="0" fontId="14" fillId="4" borderId="0" xfId="0" applyFont="1" applyFill="1" applyBorder="1" applyAlignment="1" applyProtection="1">
      <alignment horizontal="center"/>
    </xf>
    <xf numFmtId="0" fontId="7" fillId="4" borderId="0" xfId="0" applyFont="1" applyFill="1" applyBorder="1" applyProtection="1"/>
    <xf numFmtId="0" fontId="7" fillId="4" borderId="8" xfId="0" applyFont="1" applyFill="1" applyBorder="1" applyProtection="1"/>
    <xf numFmtId="0" fontId="7" fillId="3" borderId="14" xfId="0" applyFont="1" applyFill="1" applyBorder="1" applyAlignment="1" applyProtection="1">
      <alignment horizontal="center"/>
    </xf>
    <xf numFmtId="166" fontId="3" fillId="4" borderId="2" xfId="0" applyNumberFormat="1" applyFont="1" applyFill="1" applyBorder="1" applyAlignment="1" applyProtection="1">
      <alignment horizontal="center"/>
    </xf>
    <xf numFmtId="166" fontId="3" fillId="4" borderId="3" xfId="0" applyNumberFormat="1" applyFont="1" applyFill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left"/>
    </xf>
    <xf numFmtId="0" fontId="3" fillId="4" borderId="21" xfId="0" applyFont="1" applyFill="1" applyBorder="1" applyAlignment="1" applyProtection="1">
      <alignment horizontal="left"/>
    </xf>
    <xf numFmtId="0" fontId="3" fillId="4" borderId="22" xfId="0" applyFont="1" applyFill="1" applyBorder="1" applyAlignment="1" applyProtection="1">
      <alignment horizontal="left"/>
    </xf>
    <xf numFmtId="0" fontId="3" fillId="4" borderId="3" xfId="0" applyFont="1" applyFill="1" applyBorder="1" applyAlignment="1" applyProtection="1">
      <alignment horizontal="left"/>
    </xf>
    <xf numFmtId="0" fontId="3" fillId="2" borderId="5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0" borderId="16" xfId="0" applyFont="1" applyBorder="1" applyAlignment="1" applyProtection="1">
      <alignment horizontal="right"/>
    </xf>
    <xf numFmtId="0" fontId="3" fillId="0" borderId="11" xfId="0" applyFont="1" applyBorder="1" applyAlignment="1" applyProtection="1">
      <alignment horizontal="right"/>
    </xf>
    <xf numFmtId="0" fontId="3" fillId="0" borderId="0" xfId="0" applyFont="1" applyProtection="1"/>
    <xf numFmtId="0" fontId="3" fillId="2" borderId="7" xfId="0" applyFont="1" applyFill="1" applyBorder="1" applyProtection="1">
      <protection locked="0"/>
    </xf>
    <xf numFmtId="0" fontId="3" fillId="0" borderId="2" xfId="0" applyFont="1" applyBorder="1" applyProtection="1"/>
    <xf numFmtId="0" fontId="3" fillId="0" borderId="3" xfId="0" applyFont="1" applyBorder="1" applyProtection="1"/>
    <xf numFmtId="0" fontId="3" fillId="0" borderId="2" xfId="0" applyFont="1" applyBorder="1" applyAlignment="1" applyProtection="1">
      <alignment horizontal="right"/>
    </xf>
    <xf numFmtId="0" fontId="3" fillId="0" borderId="3" xfId="0" applyFont="1" applyBorder="1" applyAlignment="1" applyProtection="1">
      <alignment horizontal="right"/>
    </xf>
    <xf numFmtId="0" fontId="3" fillId="0" borderId="2" xfId="0" applyFont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/>
    </xf>
    <xf numFmtId="49" fontId="3" fillId="0" borderId="5" xfId="0" applyNumberFormat="1" applyFont="1" applyBorder="1" applyAlignment="1" applyProtection="1">
      <alignment horizontal="left"/>
    </xf>
    <xf numFmtId="49" fontId="3" fillId="0" borderId="7" xfId="0" applyNumberFormat="1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0" fillId="2" borderId="5" xfId="0" applyNumberFormat="1" applyFont="1" applyFill="1" applyBorder="1" applyAlignment="1" applyProtection="1">
      <alignment horizontal="center"/>
      <protection locked="0"/>
    </xf>
    <xf numFmtId="0" fontId="20" fillId="2" borderId="7" xfId="0" applyNumberFormat="1" applyFont="1" applyFill="1" applyBorder="1" applyAlignment="1" applyProtection="1">
      <alignment horizontal="center"/>
      <protection locked="0"/>
    </xf>
    <xf numFmtId="0" fontId="20" fillId="2" borderId="6" xfId="0" applyNumberFormat="1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3" fillId="0" borderId="2" xfId="0" applyFont="1" applyFill="1" applyBorder="1" applyProtection="1"/>
  </cellXfs>
  <cellStyles count="4">
    <cellStyle name="Comma" xfId="1" builtinId="3"/>
    <cellStyle name="Currency" xfId="2" builtinId="4"/>
    <cellStyle name="Normal" xfId="0" builtinId="0"/>
    <cellStyle name="Normal_Summary Budget Cost Detail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67"/>
  <sheetViews>
    <sheetView showGridLines="0" tabSelected="1" zoomScaleNormal="75" workbookViewId="0">
      <selection activeCell="O12" sqref="O12"/>
    </sheetView>
  </sheetViews>
  <sheetFormatPr defaultRowHeight="12.75"/>
  <cols>
    <col min="1" max="1" width="4" style="147" customWidth="1"/>
    <col min="2" max="2" width="12.5703125" style="1" customWidth="1"/>
    <col min="3" max="3" width="18.85546875" style="1" customWidth="1"/>
    <col min="4" max="4" width="13" style="1" customWidth="1"/>
    <col min="5" max="5" width="15.7109375" style="1" customWidth="1"/>
    <col min="6" max="6" width="3.140625" style="1" customWidth="1"/>
    <col min="7" max="7" width="8.7109375" style="1" customWidth="1"/>
    <col min="8" max="8" width="9.5703125" style="1" customWidth="1"/>
    <col min="9" max="9" width="6" style="1" customWidth="1"/>
    <col min="10" max="10" width="1.7109375" style="1" customWidth="1"/>
    <col min="11" max="11" width="9" style="1" customWidth="1"/>
    <col min="12" max="12" width="1.5703125" style="1" customWidth="1"/>
    <col min="13" max="13" width="2.140625" style="1" customWidth="1"/>
    <col min="14" max="14" width="27.140625" style="1" customWidth="1"/>
    <col min="15" max="15" width="11.85546875" style="1" customWidth="1"/>
    <col min="16" max="16" width="12.140625" style="1" customWidth="1"/>
    <col min="17" max="17" width="5.140625" style="1" customWidth="1"/>
    <col min="18" max="16384" width="9.140625" style="1"/>
  </cols>
  <sheetData>
    <row r="1" spans="1:14" ht="15.75">
      <c r="A1" s="211" t="s">
        <v>150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</row>
    <row r="2" spans="1:14">
      <c r="A2" s="208" t="s">
        <v>136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N2" s="2"/>
    </row>
    <row r="3" spans="1:14">
      <c r="A3" s="208" t="s">
        <v>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N3" s="2"/>
    </row>
    <row r="4" spans="1:14" ht="8.25" customHeight="1">
      <c r="A4" s="144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N4" s="2"/>
    </row>
    <row r="5" spans="1:14" ht="12" customHeight="1">
      <c r="A5" s="144"/>
      <c r="B5" s="9" t="s">
        <v>144</v>
      </c>
      <c r="C5" s="9"/>
      <c r="D5" s="9"/>
      <c r="E5" s="9"/>
      <c r="F5" s="9"/>
      <c r="G5" s="9"/>
      <c r="H5" s="9"/>
      <c r="I5" s="9"/>
      <c r="J5" s="9"/>
      <c r="K5" s="9"/>
      <c r="L5" s="9"/>
      <c r="N5" s="2"/>
    </row>
    <row r="6" spans="1:14" ht="9.9499999999999993" customHeight="1">
      <c r="A6" s="14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N6" s="2"/>
    </row>
    <row r="7" spans="1:14">
      <c r="A7" s="144" t="s">
        <v>44</v>
      </c>
      <c r="B7" s="182" t="s">
        <v>104</v>
      </c>
      <c r="C7" s="49"/>
      <c r="D7" s="236"/>
      <c r="E7" s="236"/>
      <c r="F7" s="236"/>
      <c r="G7" s="236"/>
      <c r="H7" s="236"/>
      <c r="I7" s="235" t="s">
        <v>1</v>
      </c>
      <c r="J7" s="235"/>
      <c r="K7" s="235"/>
      <c r="L7" s="50"/>
      <c r="N7" s="2"/>
    </row>
    <row r="8" spans="1:14">
      <c r="A8" s="144" t="s">
        <v>45</v>
      </c>
      <c r="B8" s="182" t="s">
        <v>105</v>
      </c>
      <c r="C8" s="101"/>
      <c r="D8" s="236"/>
      <c r="E8" s="236"/>
      <c r="F8" s="236"/>
      <c r="G8" s="236"/>
      <c r="H8" s="236"/>
      <c r="I8" s="94"/>
      <c r="J8" s="94"/>
      <c r="K8" s="94"/>
      <c r="L8" s="127"/>
      <c r="N8" s="2"/>
    </row>
    <row r="9" spans="1:14">
      <c r="A9" s="145"/>
      <c r="B9" s="128"/>
      <c r="C9" s="177"/>
      <c r="D9" s="177"/>
      <c r="E9" s="178"/>
      <c r="F9" s="148" t="s">
        <v>149</v>
      </c>
      <c r="G9" s="149"/>
      <c r="H9" s="125"/>
      <c r="I9" s="125" t="s">
        <v>2</v>
      </c>
      <c r="J9" s="111"/>
      <c r="K9" s="113"/>
      <c r="L9" s="53"/>
      <c r="N9" s="2"/>
    </row>
    <row r="10" spans="1:14">
      <c r="A10" s="144" t="s">
        <v>46</v>
      </c>
      <c r="B10" s="11" t="s">
        <v>3</v>
      </c>
      <c r="C10" s="87"/>
      <c r="D10" s="237" t="s">
        <v>151</v>
      </c>
      <c r="E10" s="238"/>
      <c r="F10" s="144" t="s">
        <v>63</v>
      </c>
      <c r="G10" s="149"/>
      <c r="H10" s="126"/>
      <c r="I10" s="126" t="s">
        <v>4</v>
      </c>
      <c r="J10" s="111"/>
      <c r="K10" s="82"/>
      <c r="L10" s="52"/>
      <c r="N10" s="2"/>
    </row>
    <row r="11" spans="1:14">
      <c r="A11" s="144" t="s">
        <v>47</v>
      </c>
      <c r="B11" s="11" t="s">
        <v>5</v>
      </c>
      <c r="C11" s="87"/>
      <c r="D11" s="239"/>
      <c r="E11" s="240"/>
      <c r="F11" s="144" t="s">
        <v>64</v>
      </c>
      <c r="G11" s="149"/>
      <c r="H11" s="126"/>
      <c r="I11" s="126" t="s">
        <v>6</v>
      </c>
      <c r="J11" s="112"/>
      <c r="K11" s="110">
        <f>IF(Units=0,0,ROUND(IF(Units = "","",(TotBud1+Resources)/Units),2))</f>
        <v>0</v>
      </c>
      <c r="L11" s="53"/>
      <c r="N11" s="2"/>
    </row>
    <row r="12" spans="1:14">
      <c r="A12" s="145"/>
      <c r="B12" s="11" t="s">
        <v>139</v>
      </c>
      <c r="C12" s="87"/>
      <c r="D12" s="239"/>
      <c r="E12" s="240"/>
      <c r="F12" s="148" t="s">
        <v>65</v>
      </c>
      <c r="G12" s="169"/>
      <c r="H12" s="125"/>
      <c r="I12" s="125" t="s">
        <v>7</v>
      </c>
      <c r="J12" s="112"/>
      <c r="K12" s="170">
        <f>IF(Units=0,0,ROUND(IF(Units="","",title3/Units),2))</f>
        <v>0</v>
      </c>
      <c r="L12" s="171"/>
      <c r="N12" s="2"/>
    </row>
    <row r="13" spans="1:14">
      <c r="A13" s="144"/>
      <c r="B13" s="54"/>
      <c r="C13" s="55"/>
      <c r="D13" s="55"/>
      <c r="E13" s="90"/>
      <c r="F13" s="200"/>
      <c r="G13" s="201"/>
      <c r="H13" s="201"/>
      <c r="I13" s="201"/>
      <c r="J13" s="201"/>
      <c r="K13" s="201"/>
      <c r="L13" s="90"/>
      <c r="N13" s="2"/>
    </row>
    <row r="14" spans="1:14">
      <c r="A14" s="144"/>
      <c r="B14" s="57" t="s">
        <v>8</v>
      </c>
      <c r="C14" s="57"/>
      <c r="D14" s="57"/>
      <c r="E14" s="83" t="s">
        <v>9</v>
      </c>
      <c r="F14" s="212"/>
      <c r="G14" s="212"/>
      <c r="H14" s="168"/>
      <c r="I14" s="233"/>
      <c r="J14" s="233"/>
      <c r="K14" s="233"/>
      <c r="L14" s="234"/>
    </row>
    <row r="15" spans="1:14">
      <c r="A15" s="144" t="s">
        <v>48</v>
      </c>
      <c r="B15" s="230" t="s">
        <v>88</v>
      </c>
      <c r="C15" s="231"/>
      <c r="D15" s="232"/>
      <c r="E15" s="84">
        <f>Salary</f>
        <v>0</v>
      </c>
      <c r="F15" s="212"/>
      <c r="G15" s="212"/>
      <c r="H15" s="172"/>
      <c r="I15" s="209"/>
      <c r="J15" s="209"/>
      <c r="K15" s="209"/>
      <c r="L15" s="210"/>
    </row>
    <row r="16" spans="1:14">
      <c r="A16" s="144" t="s">
        <v>49</v>
      </c>
      <c r="B16" s="230" t="s">
        <v>11</v>
      </c>
      <c r="C16" s="231"/>
      <c r="D16" s="232"/>
      <c r="E16" s="84">
        <f>Fringe</f>
        <v>0</v>
      </c>
      <c r="F16" s="212"/>
      <c r="G16" s="212"/>
      <c r="H16" s="172"/>
      <c r="I16" s="209"/>
      <c r="J16" s="209"/>
      <c r="K16" s="209"/>
      <c r="L16" s="210"/>
    </row>
    <row r="17" spans="1:18">
      <c r="A17" s="144" t="s">
        <v>50</v>
      </c>
      <c r="B17" s="230" t="s">
        <v>12</v>
      </c>
      <c r="C17" s="231"/>
      <c r="D17" s="232"/>
      <c r="E17" s="84">
        <f>'Summary Budget Cost Detail'!F30</f>
        <v>0</v>
      </c>
      <c r="F17" s="212"/>
      <c r="G17" s="212"/>
      <c r="H17" s="172"/>
      <c r="I17" s="209"/>
      <c r="J17" s="209"/>
      <c r="K17" s="209"/>
      <c r="L17" s="210"/>
    </row>
    <row r="18" spans="1:18" ht="15">
      <c r="A18" s="144" t="s">
        <v>51</v>
      </c>
      <c r="B18" s="230" t="s">
        <v>13</v>
      </c>
      <c r="C18" s="231"/>
      <c r="D18" s="232"/>
      <c r="E18" s="84">
        <f>Supplies</f>
        <v>0</v>
      </c>
      <c r="F18" s="212"/>
      <c r="G18" s="212"/>
      <c r="H18" s="172"/>
      <c r="I18" s="209"/>
      <c r="J18" s="209"/>
      <c r="K18" s="209"/>
      <c r="L18" s="210"/>
      <c r="N18" s="107"/>
      <c r="O18" s="108"/>
      <c r="P18" s="108"/>
    </row>
    <row r="19" spans="1:18">
      <c r="A19" s="144" t="s">
        <v>52</v>
      </c>
      <c r="B19" s="230" t="s">
        <v>14</v>
      </c>
      <c r="C19" s="231"/>
      <c r="D19" s="232"/>
      <c r="E19" s="84">
        <f>Equipment</f>
        <v>0</v>
      </c>
      <c r="F19" s="212"/>
      <c r="G19" s="212"/>
      <c r="H19" s="172"/>
      <c r="I19" s="209"/>
      <c r="J19" s="209"/>
      <c r="K19" s="209"/>
      <c r="L19" s="210"/>
      <c r="N19" s="108"/>
      <c r="O19" s="108"/>
      <c r="P19" s="108"/>
    </row>
    <row r="20" spans="1:18">
      <c r="A20" s="144" t="s">
        <v>53</v>
      </c>
      <c r="B20" s="230" t="s">
        <v>69</v>
      </c>
      <c r="C20" s="231"/>
      <c r="D20" s="232"/>
      <c r="E20" s="84">
        <f>Rent</f>
        <v>0</v>
      </c>
      <c r="F20" s="212"/>
      <c r="G20" s="212"/>
      <c r="H20" s="172"/>
      <c r="I20" s="209"/>
      <c r="J20" s="209"/>
      <c r="K20" s="209"/>
      <c r="L20" s="210"/>
      <c r="N20" s="7"/>
      <c r="O20" s="109"/>
      <c r="P20" s="109"/>
    </row>
    <row r="21" spans="1:18">
      <c r="A21" s="144" t="s">
        <v>54</v>
      </c>
      <c r="B21" s="230" t="s">
        <v>15</v>
      </c>
      <c r="C21" s="231"/>
      <c r="D21" s="232"/>
      <c r="E21" s="84">
        <f>Communications</f>
        <v>0</v>
      </c>
      <c r="F21" s="212"/>
      <c r="G21" s="212"/>
      <c r="H21" s="172"/>
      <c r="I21" s="209"/>
      <c r="J21" s="209"/>
      <c r="K21" s="209"/>
      <c r="L21" s="210"/>
      <c r="N21" s="7"/>
      <c r="O21" s="109"/>
      <c r="P21" s="109"/>
    </row>
    <row r="22" spans="1:18">
      <c r="A22" s="144" t="s">
        <v>55</v>
      </c>
      <c r="B22" s="230" t="s">
        <v>16</v>
      </c>
      <c r="C22" s="231"/>
      <c r="D22" s="232"/>
      <c r="E22" s="84">
        <f>ServiceCons</f>
        <v>0</v>
      </c>
      <c r="F22" s="212"/>
      <c r="G22" s="212"/>
      <c r="H22" s="172"/>
      <c r="I22" s="209"/>
      <c r="J22" s="209"/>
      <c r="K22" s="209"/>
      <c r="L22" s="210"/>
      <c r="N22" s="7"/>
      <c r="O22" s="109"/>
      <c r="P22" s="109"/>
    </row>
    <row r="23" spans="1:18">
      <c r="A23" s="144" t="s">
        <v>56</v>
      </c>
      <c r="B23" s="230" t="s">
        <v>17</v>
      </c>
      <c r="C23" s="231"/>
      <c r="D23" s="232"/>
      <c r="E23" s="84">
        <f>Other</f>
        <v>0</v>
      </c>
      <c r="F23" s="212"/>
      <c r="G23" s="212"/>
      <c r="H23" s="172"/>
      <c r="I23" s="209"/>
      <c r="J23" s="209"/>
      <c r="K23" s="209"/>
      <c r="L23" s="210"/>
      <c r="N23" s="108"/>
      <c r="O23" s="108"/>
      <c r="P23" s="108"/>
    </row>
    <row r="24" spans="1:18">
      <c r="A24" s="144" t="s">
        <v>57</v>
      </c>
      <c r="B24" s="219" t="s">
        <v>18</v>
      </c>
      <c r="C24" s="220"/>
      <c r="D24" s="221"/>
      <c r="E24" s="85">
        <f>SUM(E15:E23)</f>
        <v>0</v>
      </c>
      <c r="F24" s="212"/>
      <c r="G24" s="212"/>
      <c r="H24" s="172"/>
      <c r="I24" s="209"/>
      <c r="J24" s="209"/>
      <c r="K24" s="209"/>
      <c r="L24" s="210"/>
      <c r="N24" s="108"/>
      <c r="O24" s="108"/>
      <c r="P24" s="108"/>
    </row>
    <row r="25" spans="1:18">
      <c r="A25" s="144" t="s">
        <v>58</v>
      </c>
      <c r="B25" s="230" t="s">
        <v>19</v>
      </c>
      <c r="C25" s="231"/>
      <c r="D25" s="232"/>
      <c r="E25" s="37">
        <v>0</v>
      </c>
      <c r="F25" s="247"/>
      <c r="G25" s="247"/>
      <c r="H25" s="172"/>
      <c r="I25" s="209"/>
      <c r="J25" s="209"/>
      <c r="K25" s="209"/>
      <c r="L25" s="210"/>
      <c r="N25" s="245"/>
      <c r="O25" s="245"/>
      <c r="P25" s="108"/>
    </row>
    <row r="26" spans="1:18">
      <c r="A26" s="144" t="s">
        <v>59</v>
      </c>
      <c r="B26" s="230" t="s">
        <v>79</v>
      </c>
      <c r="C26" s="231"/>
      <c r="D26" s="232"/>
      <c r="E26" s="37">
        <v>0</v>
      </c>
      <c r="F26" s="241"/>
      <c r="G26" s="241"/>
      <c r="H26" s="172"/>
      <c r="I26" s="209"/>
      <c r="J26" s="209"/>
      <c r="K26" s="209"/>
      <c r="L26" s="210"/>
      <c r="N26" s="162"/>
      <c r="O26" s="162"/>
      <c r="P26" s="119"/>
      <c r="Q26" s="95"/>
    </row>
    <row r="27" spans="1:18">
      <c r="A27" s="144" t="s">
        <v>60</v>
      </c>
      <c r="B27" s="219" t="s">
        <v>20</v>
      </c>
      <c r="C27" s="220"/>
      <c r="D27" s="221"/>
      <c r="E27" s="86">
        <f>TotBud1-Income-CostShare</f>
        <v>0</v>
      </c>
      <c r="F27" s="241"/>
      <c r="G27" s="241"/>
      <c r="H27" s="172"/>
      <c r="I27" s="209"/>
      <c r="J27" s="209"/>
      <c r="K27" s="209"/>
      <c r="L27" s="210"/>
      <c r="N27" s="246"/>
      <c r="O27" s="246"/>
      <c r="P27" s="139"/>
      <c r="Q27" s="139"/>
      <c r="R27" s="133"/>
    </row>
    <row r="28" spans="1:18">
      <c r="A28" s="144" t="s">
        <v>61</v>
      </c>
      <c r="B28" s="228" t="s">
        <v>21</v>
      </c>
      <c r="C28" s="229"/>
      <c r="D28" s="33"/>
      <c r="E28" s="179"/>
      <c r="F28" s="212"/>
      <c r="G28" s="212"/>
      <c r="H28" s="173"/>
      <c r="I28" s="248"/>
      <c r="J28" s="248"/>
      <c r="K28" s="248"/>
      <c r="L28" s="249"/>
      <c r="N28" s="246"/>
      <c r="O28" s="246"/>
      <c r="P28" s="134"/>
      <c r="Q28" s="138"/>
      <c r="R28" s="133"/>
    </row>
    <row r="29" spans="1:18">
      <c r="A29" s="144"/>
      <c r="B29" s="61" t="s">
        <v>89</v>
      </c>
      <c r="C29" s="229" t="s">
        <v>140</v>
      </c>
      <c r="D29" s="227"/>
      <c r="E29" s="183">
        <f>D31+D32+D33+D34</f>
        <v>0</v>
      </c>
      <c r="F29" s="242"/>
      <c r="G29" s="242"/>
      <c r="H29" s="242"/>
      <c r="I29" s="242"/>
      <c r="J29" s="242"/>
      <c r="K29" s="242"/>
      <c r="L29" s="243"/>
      <c r="M29" s="35"/>
      <c r="N29" s="163"/>
      <c r="O29" s="163"/>
      <c r="P29" s="134"/>
      <c r="Q29" s="140"/>
      <c r="R29" s="133"/>
    </row>
    <row r="30" spans="1:18">
      <c r="A30" s="144"/>
      <c r="B30" s="62"/>
      <c r="C30" s="33"/>
      <c r="D30" s="194" t="s">
        <v>10</v>
      </c>
      <c r="E30" s="196"/>
      <c r="F30" s="174"/>
      <c r="G30" s="174"/>
      <c r="H30" s="174"/>
      <c r="I30" s="198"/>
      <c r="J30" s="174"/>
      <c r="K30" s="174"/>
      <c r="L30" s="175"/>
      <c r="M30" s="35"/>
      <c r="N30" s="163"/>
      <c r="O30" s="163"/>
      <c r="P30" s="134"/>
      <c r="Q30" s="140"/>
      <c r="R30" s="133"/>
    </row>
    <row r="31" spans="1:18">
      <c r="A31" s="144"/>
      <c r="B31" s="184" t="s">
        <v>141</v>
      </c>
      <c r="C31" s="207"/>
      <c r="D31" s="176"/>
      <c r="E31" s="197"/>
      <c r="F31" s="174"/>
      <c r="G31" s="174"/>
      <c r="H31" s="174"/>
      <c r="I31" s="174"/>
      <c r="J31" s="174"/>
      <c r="K31" s="174"/>
      <c r="L31" s="175"/>
      <c r="M31" s="35"/>
      <c r="N31" s="163"/>
      <c r="O31" s="163"/>
      <c r="P31" s="134"/>
      <c r="Q31" s="140"/>
      <c r="R31" s="133"/>
    </row>
    <row r="32" spans="1:18">
      <c r="A32" s="144"/>
      <c r="B32" s="184" t="s">
        <v>141</v>
      </c>
      <c r="C32" s="207"/>
      <c r="D32" s="176"/>
      <c r="E32" s="197"/>
      <c r="F32" s="174"/>
      <c r="G32" s="174"/>
      <c r="H32" s="174"/>
      <c r="I32" s="174"/>
      <c r="J32" s="174"/>
      <c r="K32" s="174"/>
      <c r="L32" s="175"/>
      <c r="M32" s="35"/>
      <c r="N32" s="163"/>
      <c r="O32" s="163"/>
      <c r="P32" s="134"/>
      <c r="Q32" s="140"/>
      <c r="R32" s="133"/>
    </row>
    <row r="33" spans="1:20">
      <c r="A33" s="144"/>
      <c r="B33" s="184" t="s">
        <v>141</v>
      </c>
      <c r="C33" s="207"/>
      <c r="D33" s="176"/>
      <c r="E33" s="197"/>
      <c r="F33" s="174"/>
      <c r="G33" s="174"/>
      <c r="H33" s="174"/>
      <c r="I33" s="174"/>
      <c r="J33" s="174"/>
      <c r="K33" s="174"/>
      <c r="L33" s="175"/>
      <c r="M33" s="35"/>
      <c r="N33" s="163"/>
      <c r="O33" s="163"/>
      <c r="P33" s="134"/>
      <c r="Q33" s="140"/>
      <c r="R33" s="133"/>
    </row>
    <row r="34" spans="1:20">
      <c r="A34" s="144"/>
      <c r="B34" s="184" t="s">
        <v>141</v>
      </c>
      <c r="C34" s="207"/>
      <c r="D34" s="176"/>
      <c r="E34" s="180"/>
      <c r="F34" s="174"/>
      <c r="G34" s="174"/>
      <c r="H34" s="174"/>
      <c r="I34" s="174"/>
      <c r="J34" s="174"/>
      <c r="K34" s="174"/>
      <c r="L34" s="175"/>
      <c r="M34" s="35"/>
      <c r="N34" s="163"/>
      <c r="O34" s="163"/>
      <c r="P34" s="134"/>
      <c r="Q34" s="140"/>
      <c r="R34" s="133"/>
    </row>
    <row r="35" spans="1:20">
      <c r="A35" s="144"/>
      <c r="B35" s="62"/>
      <c r="C35" s="226" t="s">
        <v>146</v>
      </c>
      <c r="D35" s="227"/>
      <c r="E35" s="199">
        <f>Cash</f>
        <v>0</v>
      </c>
      <c r="F35" s="242"/>
      <c r="G35" s="242"/>
      <c r="H35" s="242"/>
      <c r="I35" s="242"/>
      <c r="J35" s="242"/>
      <c r="K35" s="242"/>
      <c r="L35" s="243"/>
      <c r="M35" s="118"/>
      <c r="N35" s="163"/>
      <c r="O35" s="164"/>
      <c r="P35" s="135"/>
      <c r="Q35" s="136"/>
      <c r="R35" s="118"/>
      <c r="S35" s="118"/>
      <c r="T35" s="118"/>
    </row>
    <row r="36" spans="1:20">
      <c r="A36" s="144"/>
      <c r="B36" s="62"/>
      <c r="C36" s="229" t="s">
        <v>147</v>
      </c>
      <c r="D36" s="227"/>
      <c r="E36" s="199">
        <f>InKind</f>
        <v>0</v>
      </c>
      <c r="F36" s="224"/>
      <c r="G36" s="224"/>
      <c r="H36" s="224"/>
      <c r="I36" s="224"/>
      <c r="J36" s="224"/>
      <c r="K36" s="224"/>
      <c r="L36" s="225"/>
      <c r="M36" s="35"/>
      <c r="N36" s="165"/>
      <c r="O36" s="164"/>
      <c r="P36" s="141"/>
      <c r="Q36" s="138"/>
    </row>
    <row r="37" spans="1:20">
      <c r="A37" s="144"/>
      <c r="B37" s="62" t="s">
        <v>90</v>
      </c>
      <c r="C37" s="229" t="s">
        <v>145</v>
      </c>
      <c r="D37" s="227"/>
      <c r="E37" s="183">
        <f>E35+E36</f>
        <v>0</v>
      </c>
      <c r="F37" s="202"/>
      <c r="G37" s="206" t="e">
        <f>E37/NetCost</f>
        <v>#DIV/0!</v>
      </c>
      <c r="H37" s="203" t="s">
        <v>148</v>
      </c>
      <c r="I37" s="174"/>
      <c r="J37" s="174"/>
      <c r="K37" s="174"/>
      <c r="L37" s="175"/>
      <c r="M37" s="35"/>
      <c r="N37" s="163"/>
      <c r="O37" s="163"/>
      <c r="P37" s="134"/>
      <c r="Q37" s="140"/>
      <c r="R37" s="133"/>
    </row>
    <row r="38" spans="1:20">
      <c r="A38" s="144" t="s">
        <v>62</v>
      </c>
      <c r="B38" s="244" t="s">
        <v>24</v>
      </c>
      <c r="C38" s="229"/>
      <c r="D38" s="227"/>
      <c r="E38" s="181">
        <f>Income</f>
        <v>0</v>
      </c>
      <c r="F38" s="224"/>
      <c r="G38" s="224"/>
      <c r="H38" s="224"/>
      <c r="I38" s="224"/>
      <c r="J38" s="224"/>
      <c r="K38" s="224"/>
      <c r="L38" s="225"/>
      <c r="M38" s="35"/>
      <c r="N38" s="165"/>
      <c r="O38" s="166"/>
      <c r="P38" s="141"/>
      <c r="Q38" s="137"/>
    </row>
    <row r="39" spans="1:20">
      <c r="A39" s="144" t="s">
        <v>80</v>
      </c>
      <c r="B39" s="228" t="s">
        <v>82</v>
      </c>
      <c r="C39" s="229"/>
      <c r="D39" s="227"/>
      <c r="E39" s="181">
        <f>CostShare</f>
        <v>0</v>
      </c>
      <c r="F39" s="224"/>
      <c r="G39" s="224"/>
      <c r="H39" s="224"/>
      <c r="I39" s="224"/>
      <c r="J39" s="224"/>
      <c r="K39" s="224"/>
      <c r="L39" s="225"/>
      <c r="M39" s="35"/>
      <c r="N39" s="163"/>
      <c r="O39" s="167"/>
      <c r="P39" s="138"/>
      <c r="Q39" s="138"/>
    </row>
    <row r="40" spans="1:20">
      <c r="A40" s="144" t="s">
        <v>81</v>
      </c>
      <c r="B40" s="219" t="s">
        <v>18</v>
      </c>
      <c r="C40" s="220"/>
      <c r="D40" s="221"/>
      <c r="E40" s="63">
        <f>title3+E37+E38+E39</f>
        <v>0</v>
      </c>
      <c r="F40" s="222"/>
      <c r="G40" s="222"/>
      <c r="H40" s="222"/>
      <c r="I40" s="222"/>
      <c r="J40" s="222"/>
      <c r="K40" s="222"/>
      <c r="L40" s="223"/>
      <c r="M40" s="35"/>
      <c r="N40" s="163"/>
      <c r="O40" s="167"/>
      <c r="P40" s="137"/>
      <c r="Q40" s="136"/>
    </row>
    <row r="41" spans="1:20">
      <c r="A41" s="144"/>
      <c r="B41" s="64" t="s">
        <v>95</v>
      </c>
      <c r="C41" s="20"/>
      <c r="D41" s="20"/>
      <c r="E41" s="9"/>
      <c r="F41" s="9"/>
      <c r="G41" s="9"/>
      <c r="H41" s="9"/>
      <c r="I41" s="9"/>
      <c r="J41" s="9"/>
      <c r="K41" s="9"/>
      <c r="L41" s="65"/>
      <c r="O41" s="38"/>
      <c r="P41" s="38"/>
    </row>
    <row r="42" spans="1:20">
      <c r="A42" s="144"/>
      <c r="B42" s="58" t="s">
        <v>84</v>
      </c>
      <c r="C42" s="20"/>
      <c r="D42" s="20"/>
      <c r="E42" s="9"/>
      <c r="F42" s="9"/>
      <c r="G42" s="9"/>
      <c r="H42" s="9"/>
      <c r="I42" s="9"/>
      <c r="J42" s="9"/>
      <c r="K42" s="9"/>
      <c r="L42" s="65"/>
      <c r="O42" s="39"/>
      <c r="P42" s="39"/>
    </row>
    <row r="43" spans="1:20">
      <c r="A43" s="144"/>
      <c r="B43" s="58" t="s">
        <v>83</v>
      </c>
      <c r="C43" s="20"/>
      <c r="D43" s="20"/>
      <c r="E43" s="9"/>
      <c r="F43" s="9"/>
      <c r="G43" s="9"/>
      <c r="H43" s="9"/>
      <c r="I43" s="9"/>
      <c r="J43" s="9"/>
      <c r="K43" s="9"/>
      <c r="L43" s="65"/>
      <c r="O43" s="40"/>
      <c r="P43" s="40"/>
    </row>
    <row r="44" spans="1:20" ht="9.9499999999999993" customHeight="1">
      <c r="A44" s="144"/>
      <c r="B44" s="58"/>
      <c r="C44" s="20"/>
      <c r="D44" s="20"/>
      <c r="E44" s="9"/>
      <c r="F44" s="9"/>
      <c r="G44" s="9"/>
      <c r="H44" s="9"/>
      <c r="I44" s="9"/>
      <c r="J44" s="9"/>
      <c r="K44" s="9"/>
      <c r="L44" s="65"/>
      <c r="O44" s="39"/>
      <c r="P44" s="39"/>
    </row>
    <row r="45" spans="1:20">
      <c r="B45" s="30"/>
      <c r="C45" s="34"/>
      <c r="D45" s="34"/>
      <c r="E45" s="34"/>
      <c r="F45" s="34"/>
      <c r="G45" s="34"/>
      <c r="H45" s="34"/>
      <c r="I45" s="34"/>
      <c r="J45" s="34"/>
      <c r="K45" s="213"/>
      <c r="L45" s="214"/>
      <c r="O45" s="40"/>
      <c r="P45" s="40"/>
    </row>
    <row r="46" spans="1:20">
      <c r="A46" s="144" t="s">
        <v>66</v>
      </c>
      <c r="B46" s="60" t="s">
        <v>25</v>
      </c>
      <c r="C46" s="66"/>
      <c r="D46" s="66"/>
      <c r="E46" s="18"/>
      <c r="F46" s="26"/>
      <c r="G46" s="26" t="s">
        <v>26</v>
      </c>
      <c r="H46" s="26"/>
      <c r="I46" s="18"/>
      <c r="J46" s="18"/>
      <c r="K46" s="18" t="s">
        <v>27</v>
      </c>
      <c r="L46" s="65"/>
      <c r="O46" s="40"/>
      <c r="P46" s="40"/>
    </row>
    <row r="47" spans="1:20">
      <c r="A47" s="144"/>
      <c r="B47" s="89" t="s">
        <v>67</v>
      </c>
      <c r="C47" s="66"/>
      <c r="D47" s="215"/>
      <c r="E47" s="215"/>
      <c r="F47" s="216"/>
      <c r="G47" s="217"/>
      <c r="H47" s="215"/>
      <c r="I47" s="215"/>
      <c r="J47" s="215"/>
      <c r="K47" s="215"/>
      <c r="L47" s="218"/>
      <c r="O47" s="39"/>
      <c r="P47" s="39"/>
    </row>
    <row r="48" spans="1:20" ht="16.5" customHeight="1" thickBot="1">
      <c r="A48" s="144"/>
      <c r="B48" s="89"/>
      <c r="C48" s="114"/>
      <c r="D48" s="115" t="s">
        <v>132</v>
      </c>
      <c r="E48" s="116"/>
      <c r="F48" s="116"/>
      <c r="G48" s="115" t="s">
        <v>133</v>
      </c>
      <c r="H48" s="115"/>
      <c r="I48" s="116"/>
      <c r="J48" s="116"/>
      <c r="K48" s="116"/>
      <c r="L48" s="117"/>
      <c r="O48" s="39"/>
      <c r="P48" s="39"/>
    </row>
    <row r="49" spans="1:12" ht="13.5" thickTop="1">
      <c r="B49" s="186"/>
      <c r="C49" s="67"/>
      <c r="D49" s="67"/>
      <c r="E49" s="250" t="s">
        <v>142</v>
      </c>
      <c r="F49" s="250"/>
      <c r="G49" s="68"/>
      <c r="H49" s="250"/>
      <c r="I49" s="250"/>
      <c r="J49" s="250"/>
      <c r="K49" s="69"/>
      <c r="L49" s="70"/>
    </row>
    <row r="50" spans="1:12" ht="15" customHeight="1">
      <c r="A50" s="144"/>
      <c r="B50" s="185" t="s">
        <v>143</v>
      </c>
      <c r="C50" s="72"/>
      <c r="D50" s="72"/>
      <c r="E50" s="73"/>
      <c r="F50" s="73"/>
      <c r="G50" s="73"/>
      <c r="H50" s="72"/>
      <c r="I50" s="74"/>
      <c r="J50" s="74"/>
      <c r="K50" s="73"/>
      <c r="L50" s="75"/>
    </row>
    <row r="51" spans="1:12" ht="14.25" customHeight="1">
      <c r="A51" s="144"/>
      <c r="B51" s="71"/>
      <c r="C51" s="72"/>
      <c r="D51" s="72"/>
      <c r="E51" s="73"/>
      <c r="F51" s="73"/>
      <c r="G51" s="72"/>
      <c r="H51" s="72"/>
      <c r="I51" s="76"/>
      <c r="J51" s="76"/>
      <c r="K51" s="76"/>
      <c r="L51" s="77"/>
    </row>
    <row r="52" spans="1:12" ht="15.75" customHeight="1">
      <c r="A52" s="144"/>
      <c r="B52" s="54"/>
      <c r="C52" s="55"/>
      <c r="D52" s="55"/>
      <c r="E52" s="55"/>
      <c r="F52" s="55"/>
      <c r="G52" s="55"/>
      <c r="H52" s="55"/>
      <c r="I52" s="55"/>
      <c r="J52" s="55"/>
      <c r="K52" s="251"/>
      <c r="L52" s="252"/>
    </row>
    <row r="53" spans="1:12" ht="15.75" customHeight="1">
      <c r="A53" s="144" t="s">
        <v>68</v>
      </c>
      <c r="B53" s="79" t="s">
        <v>25</v>
      </c>
      <c r="C53" s="73"/>
      <c r="D53" s="73"/>
      <c r="E53" s="187"/>
      <c r="F53" s="188"/>
      <c r="G53" s="188" t="s">
        <v>26</v>
      </c>
      <c r="H53" s="188"/>
      <c r="I53" s="187"/>
      <c r="J53" s="187"/>
      <c r="K53" s="187" t="s">
        <v>27</v>
      </c>
      <c r="L53" s="77"/>
    </row>
    <row r="54" spans="1:12" ht="12" customHeight="1">
      <c r="A54" s="144"/>
      <c r="B54" s="189" t="s">
        <v>67</v>
      </c>
      <c r="C54" s="73"/>
      <c r="D54" s="253"/>
      <c r="E54" s="253"/>
      <c r="F54" s="254"/>
      <c r="G54" s="255"/>
      <c r="H54" s="253"/>
      <c r="I54" s="253"/>
      <c r="J54" s="253"/>
      <c r="K54" s="253"/>
      <c r="L54" s="256"/>
    </row>
    <row r="55" spans="1:12" ht="16.5" customHeight="1">
      <c r="A55" s="144"/>
      <c r="B55" s="189"/>
      <c r="C55" s="190"/>
      <c r="D55" s="191" t="s">
        <v>132</v>
      </c>
      <c r="E55" s="192"/>
      <c r="F55" s="192"/>
      <c r="G55" s="191" t="s">
        <v>133</v>
      </c>
      <c r="H55" s="191"/>
      <c r="I55" s="192"/>
      <c r="J55" s="192"/>
      <c r="K55" s="192"/>
      <c r="L55" s="193"/>
    </row>
    <row r="56" spans="1:12" ht="8.1" customHeight="1">
      <c r="A56" s="144"/>
      <c r="B56" s="71"/>
      <c r="C56" s="72"/>
      <c r="D56" s="72"/>
      <c r="E56" s="78"/>
      <c r="F56" s="78"/>
      <c r="G56" s="72"/>
      <c r="H56" s="72"/>
      <c r="I56" s="76"/>
      <c r="J56" s="76"/>
      <c r="K56" s="76"/>
      <c r="L56" s="77"/>
    </row>
    <row r="57" spans="1:12" ht="8.1" customHeight="1">
      <c r="A57" s="144"/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6"/>
    </row>
    <row r="58" spans="1:12">
      <c r="A58" s="144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>
      <c r="A59" s="146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</row>
    <row r="60" spans="1:12">
      <c r="A60" s="146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</row>
    <row r="61" spans="1:12">
      <c r="A61" s="146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</row>
    <row r="62" spans="1:12">
      <c r="A62" s="146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</row>
    <row r="63" spans="1:12">
      <c r="A63" s="146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</row>
    <row r="64" spans="1:12">
      <c r="A64" s="146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</row>
    <row r="65" spans="1:12">
      <c r="A65" s="146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</row>
    <row r="66" spans="1:12">
      <c r="A66" s="146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</row>
    <row r="67" spans="1:12">
      <c r="A67" s="146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</row>
  </sheetData>
  <mergeCells count="77">
    <mergeCell ref="F39:L39"/>
    <mergeCell ref="H49:J49"/>
    <mergeCell ref="K52:L52"/>
    <mergeCell ref="D54:F54"/>
    <mergeCell ref="G54:L54"/>
    <mergeCell ref="E49:F49"/>
    <mergeCell ref="N25:O25"/>
    <mergeCell ref="N28:O28"/>
    <mergeCell ref="N27:O27"/>
    <mergeCell ref="B27:D27"/>
    <mergeCell ref="F25:G25"/>
    <mergeCell ref="I28:L28"/>
    <mergeCell ref="B28:C28"/>
    <mergeCell ref="F29:L29"/>
    <mergeCell ref="F36:L36"/>
    <mergeCell ref="C36:D36"/>
    <mergeCell ref="B38:D38"/>
    <mergeCell ref="C37:D37"/>
    <mergeCell ref="F35:L35"/>
    <mergeCell ref="C29:D29"/>
    <mergeCell ref="B19:D19"/>
    <mergeCell ref="B20:D20"/>
    <mergeCell ref="F27:G27"/>
    <mergeCell ref="F26:G26"/>
    <mergeCell ref="I26:L26"/>
    <mergeCell ref="I27:L27"/>
    <mergeCell ref="F23:G23"/>
    <mergeCell ref="B26:D26"/>
    <mergeCell ref="B21:D21"/>
    <mergeCell ref="B22:D22"/>
    <mergeCell ref="B23:D23"/>
    <mergeCell ref="B25:D25"/>
    <mergeCell ref="B24:D24"/>
    <mergeCell ref="B15:D15"/>
    <mergeCell ref="B16:D16"/>
    <mergeCell ref="F15:G15"/>
    <mergeCell ref="F16:G16"/>
    <mergeCell ref="A3:L3"/>
    <mergeCell ref="I14:L14"/>
    <mergeCell ref="I7:K7"/>
    <mergeCell ref="D7:H7"/>
    <mergeCell ref="D8:H8"/>
    <mergeCell ref="D10:E10"/>
    <mergeCell ref="D11:E11"/>
    <mergeCell ref="D12:E12"/>
    <mergeCell ref="I17:L17"/>
    <mergeCell ref="K45:L45"/>
    <mergeCell ref="D47:F47"/>
    <mergeCell ref="G47:L47"/>
    <mergeCell ref="F28:G28"/>
    <mergeCell ref="B40:D40"/>
    <mergeCell ref="F40:L40"/>
    <mergeCell ref="F38:L38"/>
    <mergeCell ref="C35:D35"/>
    <mergeCell ref="B39:D39"/>
    <mergeCell ref="I23:L23"/>
    <mergeCell ref="I24:L24"/>
    <mergeCell ref="I25:L25"/>
    <mergeCell ref="F24:G24"/>
    <mergeCell ref="B17:D17"/>
    <mergeCell ref="B18:D18"/>
    <mergeCell ref="A2:L2"/>
    <mergeCell ref="I20:L20"/>
    <mergeCell ref="A1:L1"/>
    <mergeCell ref="F22:G22"/>
    <mergeCell ref="I22:L22"/>
    <mergeCell ref="F20:G20"/>
    <mergeCell ref="F21:G21"/>
    <mergeCell ref="I15:L15"/>
    <mergeCell ref="F14:G14"/>
    <mergeCell ref="F17:G17"/>
    <mergeCell ref="I21:L21"/>
    <mergeCell ref="I18:L18"/>
    <mergeCell ref="F18:G18"/>
    <mergeCell ref="F19:G19"/>
    <mergeCell ref="I19:L19"/>
    <mergeCell ref="I16:L16"/>
  </mergeCells>
  <phoneticPr fontId="0" type="noConversion"/>
  <dataValidations count="1">
    <dataValidation type="list" allowBlank="1" sqref="D10:E10" xr:uid="{00000000-0002-0000-0000-000000000000}">
      <formula1>Period</formula1>
    </dataValidation>
  </dataValidations>
  <printOptions horizontalCentered="1"/>
  <pageMargins left="0.02" right="0.15" top="0.52" bottom="0.2" header="0.37" footer="0.22"/>
  <pageSetup orientation="portrait" horizontalDpi="4294967292" r:id="rId1"/>
  <headerFooter alignWithMargins="0">
    <oddFooter>&amp;L&amp;6&amp;D; &amp;T&amp;R&amp;6&amp;Z&amp;F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O189"/>
  <sheetViews>
    <sheetView showGridLines="0" zoomScaleNormal="100" workbookViewId="0">
      <selection activeCell="I7" sqref="I7:J7"/>
    </sheetView>
  </sheetViews>
  <sheetFormatPr defaultRowHeight="12.75"/>
  <cols>
    <col min="1" max="1" width="1.140625" style="3" customWidth="1"/>
    <col min="2" max="2" width="11.7109375" style="3" customWidth="1"/>
    <col min="3" max="3" width="10.85546875" style="3" customWidth="1"/>
    <col min="4" max="4" width="16" style="3" customWidth="1"/>
    <col min="5" max="5" width="10.7109375" style="3" customWidth="1"/>
    <col min="6" max="6" width="12.42578125" style="7" customWidth="1"/>
    <col min="7" max="7" width="2.7109375" style="3" customWidth="1"/>
    <col min="8" max="8" width="9.28515625" style="3" customWidth="1"/>
    <col min="9" max="9" width="28.7109375" style="3" customWidth="1"/>
    <col min="10" max="10" width="11.42578125" style="3" customWidth="1"/>
    <col min="11" max="11" width="3.5703125" style="3" customWidth="1"/>
    <col min="12" max="14" width="9.140625" style="3"/>
    <col min="15" max="15" width="31.5703125" style="3" bestFit="1" customWidth="1"/>
    <col min="16" max="16384" width="9.140625" style="3"/>
  </cols>
  <sheetData>
    <row r="2" spans="1:13">
      <c r="B2" s="8" t="s">
        <v>96</v>
      </c>
      <c r="C2" s="261" t="s">
        <v>138</v>
      </c>
      <c r="D2" s="261"/>
      <c r="E2" s="261"/>
      <c r="F2" s="261"/>
      <c r="G2" s="261"/>
      <c r="H2" s="261"/>
      <c r="I2" s="261"/>
      <c r="J2" s="261"/>
    </row>
    <row r="3" spans="1:13">
      <c r="A3" s="5"/>
      <c r="B3" s="9"/>
      <c r="C3" s="261"/>
      <c r="D3" s="261"/>
      <c r="E3" s="261"/>
      <c r="F3" s="261"/>
      <c r="G3" s="261"/>
      <c r="H3" s="261"/>
      <c r="I3" s="261"/>
      <c r="J3" s="261"/>
    </row>
    <row r="4" spans="1:13" ht="7.5" customHeight="1">
      <c r="A4" s="5"/>
      <c r="B4" s="9"/>
      <c r="C4" s="9"/>
      <c r="D4" s="9"/>
      <c r="E4" s="9"/>
      <c r="F4" s="10"/>
      <c r="G4" s="9"/>
      <c r="H4" s="9"/>
    </row>
    <row r="5" spans="1:13">
      <c r="B5" s="132" t="s">
        <v>135</v>
      </c>
      <c r="C5" s="132"/>
      <c r="D5" s="132"/>
      <c r="E5" s="132"/>
      <c r="F5" s="132"/>
      <c r="G5" s="132"/>
      <c r="H5" s="132"/>
      <c r="I5" s="132"/>
      <c r="J5" s="17" t="s">
        <v>43</v>
      </c>
    </row>
    <row r="6" spans="1:13">
      <c r="B6" s="271"/>
      <c r="C6" s="271"/>
      <c r="D6" s="271"/>
      <c r="E6" s="271"/>
      <c r="F6" s="271"/>
      <c r="G6" s="272"/>
      <c r="H6" s="272"/>
      <c r="I6" s="271"/>
      <c r="J6" s="271"/>
    </row>
    <row r="7" spans="1:13">
      <c r="B7" s="269" t="s">
        <v>100</v>
      </c>
      <c r="C7" s="270"/>
      <c r="D7" s="273"/>
      <c r="E7" s="274"/>
      <c r="F7" s="275"/>
      <c r="H7" s="100" t="s">
        <v>99</v>
      </c>
      <c r="I7" s="276"/>
      <c r="J7" s="277"/>
      <c r="K7" s="195"/>
      <c r="L7" s="195"/>
      <c r="M7" s="195"/>
    </row>
    <row r="8" spans="1:13" ht="12" customHeight="1">
      <c r="B8" s="161"/>
      <c r="C8" s="161"/>
      <c r="D8" s="161"/>
      <c r="E8" s="161"/>
      <c r="F8" s="161"/>
      <c r="G8" s="33"/>
      <c r="H8" s="33" t="s">
        <v>137</v>
      </c>
      <c r="I8" s="257"/>
      <c r="J8" s="258"/>
    </row>
    <row r="9" spans="1:13">
      <c r="A9" s="6"/>
      <c r="B9" s="261" t="s">
        <v>102</v>
      </c>
      <c r="C9" s="261"/>
      <c r="D9" s="261"/>
      <c r="E9" s="261"/>
      <c r="F9" s="261"/>
      <c r="G9" s="261"/>
      <c r="H9" s="261"/>
      <c r="I9" s="261"/>
      <c r="J9" s="261"/>
    </row>
    <row r="10" spans="1:13">
      <c r="A10" s="6"/>
      <c r="B10" s="265" t="s">
        <v>103</v>
      </c>
      <c r="C10" s="265"/>
      <c r="D10" s="266"/>
      <c r="E10" s="41"/>
      <c r="F10" s="16"/>
      <c r="G10" s="9"/>
      <c r="H10" s="263" t="s">
        <v>28</v>
      </c>
      <c r="I10" s="264"/>
      <c r="J10" s="17" t="s">
        <v>70</v>
      </c>
    </row>
    <row r="11" spans="1:13">
      <c r="B11" s="11" t="s">
        <v>85</v>
      </c>
      <c r="C11" s="12"/>
      <c r="D11" s="13"/>
      <c r="E11" s="14" t="s">
        <v>86</v>
      </c>
      <c r="F11" s="15" t="s">
        <v>91</v>
      </c>
      <c r="G11" s="9"/>
      <c r="H11" s="257"/>
      <c r="I11" s="258"/>
      <c r="J11" s="43"/>
    </row>
    <row r="12" spans="1:13">
      <c r="B12" s="257"/>
      <c r="C12" s="262"/>
      <c r="D12" s="258"/>
      <c r="E12" s="96"/>
      <c r="F12" s="42"/>
      <c r="G12" s="9"/>
      <c r="H12" s="257"/>
      <c r="I12" s="258"/>
      <c r="J12" s="43"/>
    </row>
    <row r="13" spans="1:13">
      <c r="B13" s="257"/>
      <c r="C13" s="262"/>
      <c r="D13" s="258"/>
      <c r="E13" s="96"/>
      <c r="F13" s="42"/>
      <c r="G13" s="9"/>
      <c r="H13" s="80"/>
      <c r="I13" s="81"/>
      <c r="J13" s="43"/>
    </row>
    <row r="14" spans="1:13">
      <c r="B14" s="257"/>
      <c r="C14" s="262"/>
      <c r="D14" s="258"/>
      <c r="E14" s="96"/>
      <c r="F14" s="42"/>
      <c r="G14" s="9"/>
      <c r="H14" s="257"/>
      <c r="I14" s="258"/>
      <c r="J14" s="43"/>
    </row>
    <row r="15" spans="1:13">
      <c r="B15" s="257"/>
      <c r="C15" s="262"/>
      <c r="D15" s="258"/>
      <c r="E15" s="96"/>
      <c r="F15" s="42"/>
      <c r="G15" s="9"/>
      <c r="H15" s="257"/>
      <c r="I15" s="258"/>
      <c r="J15" s="43"/>
    </row>
    <row r="16" spans="1:13">
      <c r="B16" s="257"/>
      <c r="C16" s="262"/>
      <c r="D16" s="258"/>
      <c r="E16" s="96"/>
      <c r="F16" s="42"/>
      <c r="G16" s="9"/>
      <c r="H16" s="9" t="s">
        <v>76</v>
      </c>
      <c r="I16" s="18" t="s">
        <v>29</v>
      </c>
      <c r="J16" s="59">
        <f>SUM(J11:J15)</f>
        <v>0</v>
      </c>
    </row>
    <row r="17" spans="2:15">
      <c r="B17" s="257"/>
      <c r="C17" s="262"/>
      <c r="D17" s="258"/>
      <c r="E17" s="96"/>
      <c r="F17" s="42"/>
      <c r="G17" s="9"/>
      <c r="H17" s="9"/>
      <c r="I17" s="9"/>
      <c r="J17" s="19"/>
    </row>
    <row r="18" spans="2:15">
      <c r="B18" s="257"/>
      <c r="C18" s="262"/>
      <c r="D18" s="258"/>
      <c r="E18" s="96"/>
      <c r="F18" s="42"/>
      <c r="G18" s="9"/>
      <c r="H18" s="226" t="s">
        <v>30</v>
      </c>
      <c r="I18" s="226"/>
      <c r="J18" s="32"/>
    </row>
    <row r="19" spans="2:15">
      <c r="B19" s="257"/>
      <c r="C19" s="262"/>
      <c r="D19" s="258"/>
      <c r="E19" s="96"/>
      <c r="F19" s="42"/>
      <c r="G19" s="9"/>
      <c r="H19" s="257"/>
      <c r="I19" s="258"/>
      <c r="J19" s="36"/>
    </row>
    <row r="20" spans="2:15">
      <c r="B20" s="257"/>
      <c r="C20" s="262"/>
      <c r="D20" s="258"/>
      <c r="E20" s="96"/>
      <c r="F20" s="42"/>
      <c r="G20" s="9"/>
      <c r="H20" s="257"/>
      <c r="I20" s="258"/>
      <c r="J20" s="43"/>
    </row>
    <row r="21" spans="2:15">
      <c r="B21" s="257"/>
      <c r="C21" s="262"/>
      <c r="D21" s="258"/>
      <c r="E21" s="96"/>
      <c r="F21" s="42"/>
      <c r="G21" s="9"/>
      <c r="H21" s="80"/>
      <c r="I21" s="81"/>
      <c r="J21" s="43"/>
    </row>
    <row r="22" spans="2:15">
      <c r="B22" s="26" t="s">
        <v>71</v>
      </c>
      <c r="C22" s="259" t="s">
        <v>92</v>
      </c>
      <c r="D22" s="259"/>
      <c r="E22" s="260"/>
      <c r="F22" s="130">
        <f>SUM(F12:F21)</f>
        <v>0</v>
      </c>
      <c r="G22" s="9"/>
      <c r="H22" s="257"/>
      <c r="I22" s="258"/>
      <c r="J22" s="43"/>
    </row>
    <row r="23" spans="2:15">
      <c r="B23" s="9"/>
      <c r="C23" s="9"/>
      <c r="D23" s="9"/>
      <c r="E23" s="9"/>
      <c r="F23" s="10"/>
      <c r="G23" s="9"/>
      <c r="H23" s="257"/>
      <c r="I23" s="258"/>
      <c r="J23" s="43"/>
    </row>
    <row r="24" spans="2:15">
      <c r="B24" s="263" t="s">
        <v>31</v>
      </c>
      <c r="C24" s="263"/>
      <c r="D24" s="9" t="s">
        <v>72</v>
      </c>
      <c r="E24" s="9"/>
      <c r="F24" s="10"/>
      <c r="G24" s="9"/>
      <c r="H24" s="9" t="s">
        <v>77</v>
      </c>
      <c r="I24" s="18" t="s">
        <v>32</v>
      </c>
      <c r="J24" s="59">
        <f>SUM(J19:J23)</f>
        <v>0</v>
      </c>
    </row>
    <row r="25" spans="2:15">
      <c r="B25" s="129" t="str">
        <f>IF(Salary=0,"",IF(Fringe="","",Fringe/Salary))</f>
        <v/>
      </c>
      <c r="C25" s="27" t="s">
        <v>101</v>
      </c>
      <c r="D25" s="27"/>
      <c r="E25" s="27"/>
      <c r="F25" s="131"/>
      <c r="G25" s="9"/>
      <c r="H25" s="9"/>
      <c r="I25" s="20"/>
      <c r="J25" s="19"/>
    </row>
    <row r="26" spans="2:15">
      <c r="B26" s="9"/>
      <c r="C26" s="9"/>
      <c r="D26" s="9"/>
      <c r="E26" s="9"/>
      <c r="F26" s="10"/>
      <c r="G26" s="9"/>
      <c r="H26" s="226" t="s">
        <v>33</v>
      </c>
      <c r="I26" s="226"/>
      <c r="J26" s="33"/>
    </row>
    <row r="27" spans="2:15">
      <c r="B27" s="267" t="s">
        <v>97</v>
      </c>
      <c r="C27" s="267"/>
      <c r="D27" s="9" t="s">
        <v>98</v>
      </c>
      <c r="F27" s="10"/>
      <c r="G27" s="9"/>
      <c r="H27" s="257"/>
      <c r="I27" s="258"/>
      <c r="J27" s="36"/>
    </row>
    <row r="28" spans="2:15">
      <c r="B28" s="97" t="s">
        <v>125</v>
      </c>
      <c r="C28" s="104"/>
      <c r="D28" s="105" t="s">
        <v>127</v>
      </c>
      <c r="E28" s="106"/>
      <c r="F28" s="24">
        <f>ROUND(C28*E28,0)</f>
        <v>0</v>
      </c>
      <c r="G28" s="9"/>
      <c r="H28" s="80"/>
      <c r="I28" s="81"/>
      <c r="J28" s="43"/>
    </row>
    <row r="29" spans="2:15">
      <c r="B29" s="97" t="s">
        <v>126</v>
      </c>
      <c r="C29" s="204"/>
      <c r="D29" s="25"/>
      <c r="E29" s="205"/>
      <c r="F29" s="44"/>
      <c r="G29" s="9"/>
      <c r="H29" s="257"/>
      <c r="I29" s="258"/>
      <c r="J29" s="43"/>
    </row>
    <row r="30" spans="2:15">
      <c r="B30" s="92"/>
      <c r="C30" s="93"/>
      <c r="D30" s="259" t="s">
        <v>123</v>
      </c>
      <c r="E30" s="260"/>
      <c r="F30" s="130">
        <f>SUM(F28:F29)</f>
        <v>0</v>
      </c>
      <c r="G30" s="9"/>
      <c r="H30" s="257"/>
      <c r="I30" s="258"/>
      <c r="J30" s="43"/>
    </row>
    <row r="31" spans="2:15">
      <c r="B31" s="9"/>
      <c r="C31" s="9"/>
      <c r="D31" s="9"/>
      <c r="E31" s="9"/>
      <c r="F31" s="10"/>
      <c r="G31" s="9"/>
      <c r="H31" s="257"/>
      <c r="I31" s="258"/>
      <c r="J31" s="43"/>
    </row>
    <row r="32" spans="2:15">
      <c r="B32" s="9" t="s">
        <v>34</v>
      </c>
      <c r="C32" s="9"/>
      <c r="D32" s="9"/>
      <c r="E32" s="9"/>
      <c r="F32" s="10"/>
      <c r="G32" s="9"/>
      <c r="H32" s="9" t="s">
        <v>78</v>
      </c>
      <c r="I32" s="18" t="s">
        <v>35</v>
      </c>
      <c r="J32" s="59">
        <f>SUM(J27:J31)</f>
        <v>0</v>
      </c>
      <c r="O32" s="95"/>
    </row>
    <row r="33" spans="2:15">
      <c r="B33" s="257"/>
      <c r="C33" s="262"/>
      <c r="D33" s="262"/>
      <c r="E33" s="258"/>
      <c r="F33" s="45"/>
      <c r="G33" s="9"/>
      <c r="H33" s="9"/>
      <c r="I33" s="9"/>
      <c r="J33" s="19"/>
      <c r="O33" s="95"/>
    </row>
    <row r="34" spans="2:15">
      <c r="B34" s="257"/>
      <c r="C34" s="262"/>
      <c r="D34" s="262"/>
      <c r="E34" s="258"/>
      <c r="F34" s="42"/>
      <c r="G34" s="9"/>
      <c r="H34" s="268" t="s">
        <v>36</v>
      </c>
      <c r="I34" s="268"/>
      <c r="J34" s="19"/>
    </row>
    <row r="35" spans="2:15">
      <c r="B35" s="257"/>
      <c r="C35" s="262"/>
      <c r="D35" s="262"/>
      <c r="E35" s="258"/>
      <c r="F35" s="42"/>
      <c r="G35" s="9"/>
      <c r="H35" s="278" t="s">
        <v>22</v>
      </c>
      <c r="I35" s="278"/>
      <c r="J35" s="19"/>
    </row>
    <row r="36" spans="2:15">
      <c r="B36" s="257"/>
      <c r="C36" s="262"/>
      <c r="D36" s="262"/>
      <c r="E36" s="258"/>
      <c r="F36" s="42"/>
      <c r="G36" s="9"/>
      <c r="H36" s="22" t="s">
        <v>37</v>
      </c>
      <c r="I36" s="23"/>
      <c r="J36" s="102" t="s">
        <v>10</v>
      </c>
    </row>
    <row r="37" spans="2:15">
      <c r="B37" s="257"/>
      <c r="C37" s="262"/>
      <c r="D37" s="262"/>
      <c r="E37" s="258"/>
      <c r="F37" s="42"/>
      <c r="G37" s="9"/>
      <c r="H37" s="257"/>
      <c r="I37" s="258"/>
      <c r="J37" s="43"/>
    </row>
    <row r="38" spans="2:15">
      <c r="B38" s="9" t="s">
        <v>73</v>
      </c>
      <c r="C38" s="9"/>
      <c r="D38" s="259" t="s">
        <v>38</v>
      </c>
      <c r="E38" s="260"/>
      <c r="F38" s="130">
        <f>SUM(F33:F37)</f>
        <v>0</v>
      </c>
      <c r="G38" s="9"/>
      <c r="H38" s="257"/>
      <c r="I38" s="258"/>
      <c r="J38" s="43"/>
    </row>
    <row r="39" spans="2:15">
      <c r="B39" s="9"/>
      <c r="C39" s="9"/>
      <c r="D39" s="20"/>
      <c r="E39" s="9"/>
      <c r="F39" s="10"/>
      <c r="G39" s="9"/>
      <c r="H39" s="80"/>
      <c r="I39" s="81"/>
      <c r="J39" s="43"/>
    </row>
    <row r="40" spans="2:15">
      <c r="B40" s="9" t="s">
        <v>39</v>
      </c>
      <c r="C40" s="9"/>
      <c r="D40" s="20"/>
      <c r="E40" s="9"/>
      <c r="F40" s="10"/>
      <c r="G40" s="9"/>
      <c r="H40" s="257"/>
      <c r="I40" s="258"/>
      <c r="J40" s="43"/>
      <c r="L40" s="142"/>
    </row>
    <row r="41" spans="2:15">
      <c r="B41" s="257"/>
      <c r="C41" s="262"/>
      <c r="D41" s="262"/>
      <c r="E41" s="258"/>
      <c r="F41" s="45"/>
      <c r="G41" s="9"/>
      <c r="H41" s="257"/>
      <c r="I41" s="258"/>
      <c r="J41" s="43"/>
      <c r="L41" s="142"/>
    </row>
    <row r="42" spans="2:15">
      <c r="B42" s="257"/>
      <c r="C42" s="262"/>
      <c r="D42" s="262"/>
      <c r="E42" s="258"/>
      <c r="F42" s="42"/>
      <c r="G42" s="9"/>
      <c r="H42" s="21" t="s">
        <v>87</v>
      </c>
      <c r="I42" s="29" t="s">
        <v>40</v>
      </c>
      <c r="J42" s="59"/>
      <c r="L42" s="143"/>
    </row>
    <row r="43" spans="2:15">
      <c r="B43" s="257"/>
      <c r="C43" s="262"/>
      <c r="D43" s="262"/>
      <c r="E43" s="258"/>
      <c r="F43" s="42"/>
      <c r="G43" s="9"/>
      <c r="H43" s="21"/>
      <c r="I43" s="21"/>
      <c r="J43" s="19"/>
      <c r="L43" s="143"/>
    </row>
    <row r="44" spans="2:15">
      <c r="B44" s="257"/>
      <c r="C44" s="262"/>
      <c r="D44" s="262"/>
      <c r="E44" s="258"/>
      <c r="F44" s="42"/>
      <c r="G44" s="9"/>
      <c r="H44" s="278" t="s">
        <v>23</v>
      </c>
      <c r="I44" s="278"/>
      <c r="J44" s="19"/>
      <c r="L44" s="142"/>
    </row>
    <row r="45" spans="2:15">
      <c r="B45" s="257"/>
      <c r="C45" s="262"/>
      <c r="D45" s="262"/>
      <c r="E45" s="258"/>
      <c r="F45" s="42"/>
      <c r="G45" s="9"/>
      <c r="H45" s="22" t="s">
        <v>37</v>
      </c>
      <c r="I45" s="23"/>
      <c r="J45" s="103" t="s">
        <v>10</v>
      </c>
    </row>
    <row r="46" spans="2:15">
      <c r="B46" s="9" t="s">
        <v>74</v>
      </c>
      <c r="C46" s="9"/>
      <c r="D46" s="259" t="s">
        <v>41</v>
      </c>
      <c r="E46" s="260"/>
      <c r="F46" s="130">
        <f>SUM(F41:F45)</f>
        <v>0</v>
      </c>
      <c r="G46" s="9"/>
      <c r="H46" s="257"/>
      <c r="I46" s="258"/>
      <c r="J46" s="43"/>
    </row>
    <row r="47" spans="2:15">
      <c r="B47" s="9"/>
      <c r="C47" s="9"/>
      <c r="D47" s="20"/>
      <c r="E47" s="9"/>
      <c r="F47" s="10"/>
      <c r="G47" s="9"/>
      <c r="H47" s="257"/>
      <c r="I47" s="258"/>
      <c r="J47" s="43"/>
    </row>
    <row r="48" spans="2:15">
      <c r="B48" s="263" t="s">
        <v>93</v>
      </c>
      <c r="C48" s="263"/>
      <c r="D48" s="20"/>
      <c r="E48" s="28"/>
      <c r="F48" s="10"/>
      <c r="G48" s="9"/>
      <c r="H48" s="257"/>
      <c r="I48" s="258"/>
      <c r="J48" s="43"/>
    </row>
    <row r="49" spans="1:10">
      <c r="B49" s="88" t="s">
        <v>124</v>
      </c>
      <c r="C49" s="98"/>
      <c r="D49" s="105" t="s">
        <v>129</v>
      </c>
      <c r="E49" s="99"/>
      <c r="F49" s="24">
        <f>ROUND(C49*E49,0)</f>
        <v>0</v>
      </c>
      <c r="H49" s="257"/>
      <c r="I49" s="258"/>
      <c r="J49" s="43"/>
    </row>
    <row r="50" spans="1:10">
      <c r="B50" s="88" t="s">
        <v>128</v>
      </c>
      <c r="C50" s="46"/>
      <c r="D50" s="105" t="s">
        <v>130</v>
      </c>
      <c r="E50" s="47"/>
      <c r="F50" s="24">
        <f>ROUND(C50*E50,0)</f>
        <v>0</v>
      </c>
      <c r="H50" s="257"/>
      <c r="I50" s="258"/>
      <c r="J50" s="43"/>
    </row>
    <row r="51" spans="1:10">
      <c r="B51" s="88" t="s">
        <v>128</v>
      </c>
      <c r="C51" s="36"/>
      <c r="D51" s="105" t="s">
        <v>130</v>
      </c>
      <c r="E51" s="47"/>
      <c r="F51" s="24">
        <f>ROUND(C51*E51,0)</f>
        <v>0</v>
      </c>
      <c r="H51" s="257"/>
      <c r="I51" s="258"/>
      <c r="J51" s="43"/>
    </row>
    <row r="52" spans="1:10">
      <c r="B52" s="9" t="s">
        <v>75</v>
      </c>
      <c r="C52" s="9"/>
      <c r="D52" s="259" t="s">
        <v>94</v>
      </c>
      <c r="E52" s="260"/>
      <c r="F52" s="130">
        <f>SUM(F49:F51)</f>
        <v>0</v>
      </c>
      <c r="H52" s="21" t="s">
        <v>87</v>
      </c>
      <c r="I52" s="31" t="s">
        <v>42</v>
      </c>
      <c r="J52" s="59">
        <f>SUM(J46:J51)</f>
        <v>0</v>
      </c>
    </row>
    <row r="53" spans="1:10">
      <c r="H53" s="4"/>
      <c r="I53" s="4"/>
      <c r="J53" s="4"/>
    </row>
    <row r="54" spans="1:10">
      <c r="A54" s="95"/>
      <c r="B54" s="95"/>
      <c r="C54" s="95"/>
      <c r="D54" s="95"/>
      <c r="E54" s="95"/>
      <c r="F54" s="155"/>
      <c r="G54" s="95"/>
      <c r="H54" s="156"/>
      <c r="I54" s="122"/>
      <c r="J54" s="123"/>
    </row>
    <row r="55" spans="1:10">
      <c r="A55" s="95"/>
      <c r="B55" s="122" t="s">
        <v>134</v>
      </c>
      <c r="C55" s="122"/>
      <c r="D55" s="122"/>
      <c r="E55" s="122"/>
      <c r="F55" s="155"/>
      <c r="G55" s="95"/>
      <c r="H55" s="95"/>
      <c r="I55" s="120"/>
      <c r="J55" s="124"/>
    </row>
    <row r="56" spans="1:10">
      <c r="A56" s="95"/>
      <c r="B56" s="150" t="str">
        <f>IF('Budget Summary'!D8="","",IF(LOOKUP('Budget Summary'!D8,Match)=0,0,ROUND((title3/LOOKUP('Budget Summary'!D8,Match)*(100%-LOOKUP('Budget Summary'!D8,Match))),0)))</f>
        <v/>
      </c>
      <c r="C56" s="122"/>
      <c r="D56" s="122"/>
      <c r="E56" s="122"/>
      <c r="F56" s="155"/>
      <c r="G56" s="95"/>
      <c r="H56" s="95"/>
      <c r="I56" s="120"/>
      <c r="J56" s="120"/>
    </row>
    <row r="57" spans="1:10">
      <c r="A57" s="95"/>
      <c r="B57" s="151">
        <f>SUM('Budget Summary'!E35:E36)</f>
        <v>0</v>
      </c>
      <c r="C57" s="122"/>
      <c r="D57" s="122"/>
      <c r="E57" s="122"/>
      <c r="F57" s="155"/>
      <c r="G57" s="95"/>
      <c r="H57" s="95"/>
      <c r="I57" s="120"/>
      <c r="J57" s="120"/>
    </row>
    <row r="58" spans="1:10">
      <c r="A58" s="95"/>
      <c r="B58" s="152" t="s">
        <v>131</v>
      </c>
      <c r="C58" s="152"/>
      <c r="D58" s="152"/>
      <c r="E58" s="122"/>
      <c r="F58" s="155"/>
      <c r="G58" s="95"/>
      <c r="H58" s="95"/>
      <c r="I58" s="120"/>
      <c r="J58" s="120"/>
    </row>
    <row r="59" spans="1:10">
      <c r="A59" s="95"/>
      <c r="B59" s="153" t="s">
        <v>108</v>
      </c>
      <c r="C59" s="152"/>
      <c r="D59" s="152"/>
      <c r="E59" s="122"/>
      <c r="F59" s="157"/>
      <c r="G59" s="95"/>
      <c r="H59" s="95"/>
      <c r="I59" s="120"/>
      <c r="J59" s="120"/>
    </row>
    <row r="60" spans="1:10">
      <c r="A60" s="95"/>
      <c r="B60" s="122"/>
      <c r="C60" s="122"/>
      <c r="D60" s="152"/>
      <c r="E60" s="122"/>
      <c r="F60" s="157"/>
      <c r="G60" s="95"/>
      <c r="H60" s="95"/>
      <c r="I60" s="120"/>
      <c r="J60" s="120"/>
    </row>
    <row r="61" spans="1:10">
      <c r="A61" s="95"/>
      <c r="B61" s="153" t="s">
        <v>107</v>
      </c>
      <c r="C61" s="154">
        <v>0.8</v>
      </c>
      <c r="D61" s="152"/>
      <c r="E61" s="122"/>
      <c r="F61" s="158"/>
      <c r="G61" s="95"/>
      <c r="H61" s="95"/>
      <c r="I61" s="120"/>
      <c r="J61" s="120"/>
    </row>
    <row r="62" spans="1:10">
      <c r="A62" s="95"/>
      <c r="B62" s="153" t="s">
        <v>106</v>
      </c>
      <c r="C62" s="154">
        <v>0.8</v>
      </c>
      <c r="D62" s="152"/>
      <c r="E62" s="122"/>
      <c r="F62" s="157"/>
      <c r="G62" s="95"/>
      <c r="H62" s="95"/>
      <c r="I62" s="120"/>
      <c r="J62" s="120"/>
    </row>
    <row r="63" spans="1:10">
      <c r="A63" s="95"/>
      <c r="B63" s="153" t="s">
        <v>109</v>
      </c>
      <c r="C63" s="154">
        <v>0.8</v>
      </c>
      <c r="D63" s="152"/>
      <c r="E63" s="122"/>
      <c r="F63" s="157"/>
      <c r="G63" s="95"/>
      <c r="H63" s="95"/>
      <c r="I63" s="120"/>
      <c r="J63" s="120"/>
    </row>
    <row r="64" spans="1:10">
      <c r="A64" s="95"/>
      <c r="B64" s="153" t="s">
        <v>110</v>
      </c>
      <c r="C64" s="154">
        <v>0.8</v>
      </c>
      <c r="D64" s="152"/>
      <c r="E64" s="122"/>
      <c r="F64" s="155"/>
      <c r="G64" s="95"/>
      <c r="H64" s="95"/>
      <c r="I64" s="120"/>
      <c r="J64" s="120"/>
    </row>
    <row r="65" spans="1:10">
      <c r="A65" s="95"/>
      <c r="B65" s="153" t="s">
        <v>120</v>
      </c>
      <c r="C65" s="154">
        <v>0.9</v>
      </c>
      <c r="D65" s="152"/>
      <c r="E65" s="122"/>
      <c r="F65" s="155"/>
      <c r="G65" s="95"/>
      <c r="H65" s="95"/>
      <c r="I65" s="91"/>
      <c r="J65" s="120"/>
    </row>
    <row r="66" spans="1:10">
      <c r="A66" s="95"/>
      <c r="B66" s="153" t="s">
        <v>122</v>
      </c>
      <c r="C66" s="154">
        <v>0.8</v>
      </c>
      <c r="D66" s="152"/>
      <c r="E66" s="122"/>
      <c r="F66" s="155"/>
      <c r="G66" s="95"/>
      <c r="H66" s="95"/>
      <c r="I66" s="91"/>
      <c r="J66" s="120"/>
    </row>
    <row r="67" spans="1:10">
      <c r="A67" s="95"/>
      <c r="B67" s="153" t="s">
        <v>111</v>
      </c>
      <c r="C67" s="154">
        <v>0.8</v>
      </c>
      <c r="D67" s="152"/>
      <c r="E67" s="122"/>
      <c r="F67" s="155"/>
      <c r="G67" s="95"/>
      <c r="H67" s="95"/>
      <c r="I67" s="91"/>
      <c r="J67" s="120"/>
    </row>
    <row r="68" spans="1:10">
      <c r="A68" s="95"/>
      <c r="B68" s="153" t="s">
        <v>112</v>
      </c>
      <c r="C68" s="154">
        <v>0.8</v>
      </c>
      <c r="D68" s="152"/>
      <c r="E68" s="122"/>
      <c r="F68" s="155"/>
      <c r="G68" s="95"/>
      <c r="H68" s="95"/>
      <c r="I68" s="91"/>
      <c r="J68" s="120"/>
    </row>
    <row r="69" spans="1:10">
      <c r="A69" s="95"/>
      <c r="B69" s="153" t="s">
        <v>113</v>
      </c>
      <c r="C69" s="154">
        <v>0.8</v>
      </c>
      <c r="D69" s="152"/>
      <c r="E69" s="122"/>
      <c r="F69" s="155"/>
      <c r="G69" s="95"/>
      <c r="H69" s="95"/>
      <c r="I69" s="91"/>
      <c r="J69" s="120"/>
    </row>
    <row r="70" spans="1:10">
      <c r="A70" s="95"/>
      <c r="B70" s="153" t="s">
        <v>114</v>
      </c>
      <c r="C70" s="154">
        <v>0.8</v>
      </c>
      <c r="D70" s="152"/>
      <c r="E70" s="122"/>
      <c r="F70" s="155"/>
      <c r="G70" s="95"/>
      <c r="H70" s="95"/>
      <c r="I70" s="91"/>
      <c r="J70" s="120"/>
    </row>
    <row r="71" spans="1:10">
      <c r="A71" s="95"/>
      <c r="B71" s="153" t="s">
        <v>121</v>
      </c>
      <c r="C71" s="154">
        <v>0</v>
      </c>
      <c r="D71" s="152"/>
      <c r="E71" s="122"/>
      <c r="F71" s="155"/>
      <c r="G71" s="95"/>
      <c r="H71" s="95"/>
      <c r="I71" s="91"/>
      <c r="J71" s="120"/>
    </row>
    <row r="72" spans="1:10">
      <c r="A72" s="95"/>
      <c r="B72" s="153" t="s">
        <v>115</v>
      </c>
      <c r="C72" s="154">
        <v>0.8</v>
      </c>
      <c r="D72" s="152"/>
      <c r="E72" s="122"/>
      <c r="F72" s="155"/>
      <c r="G72" s="95"/>
      <c r="H72" s="95"/>
      <c r="I72" s="91"/>
      <c r="J72" s="120"/>
    </row>
    <row r="73" spans="1:10">
      <c r="A73" s="95"/>
      <c r="B73" s="153" t="s">
        <v>116</v>
      </c>
      <c r="C73" s="154">
        <v>0.8</v>
      </c>
      <c r="D73" s="152"/>
      <c r="E73" s="122"/>
      <c r="F73" s="155"/>
      <c r="G73" s="95"/>
      <c r="H73" s="95"/>
      <c r="I73" s="91"/>
      <c r="J73" s="120"/>
    </row>
    <row r="74" spans="1:10">
      <c r="A74" s="95"/>
      <c r="B74" s="153" t="s">
        <v>117</v>
      </c>
      <c r="C74" s="154">
        <v>0</v>
      </c>
      <c r="D74" s="152"/>
      <c r="E74" s="122"/>
      <c r="F74" s="155"/>
      <c r="G74" s="95"/>
      <c r="H74" s="95"/>
      <c r="I74" s="91"/>
      <c r="J74" s="120"/>
    </row>
    <row r="75" spans="1:10">
      <c r="A75" s="95"/>
      <c r="B75" s="153" t="s">
        <v>118</v>
      </c>
      <c r="C75" s="154">
        <v>0.9</v>
      </c>
      <c r="D75" s="152"/>
      <c r="E75" s="122"/>
      <c r="F75" s="155"/>
      <c r="G75" s="95"/>
      <c r="H75" s="95"/>
      <c r="I75" s="91"/>
      <c r="J75" s="120"/>
    </row>
    <row r="76" spans="1:10">
      <c r="A76" s="95"/>
      <c r="B76" s="153" t="s">
        <v>119</v>
      </c>
      <c r="C76" s="154">
        <v>0.8</v>
      </c>
      <c r="D76" s="122"/>
      <c r="E76" s="122"/>
      <c r="F76" s="155"/>
      <c r="G76" s="95"/>
      <c r="H76" s="95"/>
      <c r="I76" s="91"/>
      <c r="J76" s="120"/>
    </row>
    <row r="77" spans="1:10">
      <c r="A77" s="95"/>
      <c r="B77" s="120"/>
      <c r="C77" s="120"/>
      <c r="D77" s="120"/>
      <c r="E77" s="120"/>
      <c r="F77" s="155"/>
      <c r="G77" s="95"/>
      <c r="H77" s="95"/>
      <c r="I77" s="91"/>
      <c r="J77" s="120"/>
    </row>
    <row r="78" spans="1:10">
      <c r="A78" s="95"/>
      <c r="B78" s="120"/>
      <c r="C78" s="120"/>
      <c r="D78" s="120"/>
      <c r="E78" s="120"/>
      <c r="F78" s="155"/>
      <c r="G78" s="95"/>
      <c r="H78" s="95"/>
      <c r="I78" s="91"/>
      <c r="J78" s="120"/>
    </row>
    <row r="79" spans="1:10">
      <c r="A79" s="95"/>
      <c r="B79" s="159" t="str">
        <f ca="1">"10/01/"&amp;YEAR(NOW())-1&amp;  "  -  " &amp; "09/30/" &amp; YEAR(NOW())</f>
        <v>10/01/2021  -  09/30/2022</v>
      </c>
      <c r="C79" s="160"/>
      <c r="D79" s="120"/>
      <c r="E79" s="120"/>
      <c r="F79" s="155"/>
      <c r="G79" s="95"/>
      <c r="H79" s="95"/>
      <c r="I79" s="91"/>
      <c r="J79" s="120"/>
    </row>
    <row r="80" spans="1:10">
      <c r="A80" s="95"/>
      <c r="B80" s="159" t="str">
        <f ca="1">"10/01/"&amp;YEAR(NOW())&amp;  "  -  " &amp; "09/30/" &amp; YEAR(NOW())+1</f>
        <v>10/01/2022  -  09/30/2023</v>
      </c>
      <c r="C80" s="160"/>
      <c r="D80" s="120"/>
      <c r="E80" s="120"/>
      <c r="F80" s="155"/>
      <c r="G80" s="95"/>
      <c r="H80" s="95"/>
      <c r="I80" s="91"/>
      <c r="J80" s="120"/>
    </row>
    <row r="81" spans="1:10">
      <c r="A81" s="95"/>
      <c r="E81" s="120"/>
      <c r="F81" s="155"/>
      <c r="G81" s="95"/>
      <c r="H81" s="95"/>
      <c r="I81" s="91"/>
      <c r="J81" s="120"/>
    </row>
    <row r="82" spans="1:10">
      <c r="A82" s="95"/>
      <c r="B82" s="95"/>
      <c r="C82" s="95"/>
      <c r="D82" s="95"/>
      <c r="E82" s="95"/>
      <c r="F82" s="155"/>
      <c r="G82" s="95"/>
      <c r="H82" s="95"/>
      <c r="I82" s="120"/>
      <c r="J82" s="120"/>
    </row>
    <row r="83" spans="1:10">
      <c r="A83" s="95"/>
      <c r="B83" s="95"/>
      <c r="C83" s="95"/>
      <c r="D83" s="95"/>
      <c r="E83" s="95"/>
      <c r="F83" s="155"/>
      <c r="G83" s="95"/>
      <c r="H83" s="95"/>
      <c r="I83" s="120"/>
      <c r="J83" s="120"/>
    </row>
    <row r="84" spans="1:10">
      <c r="A84" s="95"/>
      <c r="B84" s="95"/>
      <c r="C84" s="95"/>
      <c r="D84" s="95"/>
      <c r="E84" s="95"/>
      <c r="F84" s="155"/>
      <c r="G84" s="95"/>
      <c r="H84" s="95"/>
      <c r="I84" s="120"/>
      <c r="J84" s="120"/>
    </row>
    <row r="85" spans="1:10">
      <c r="A85" s="95"/>
      <c r="B85" s="95"/>
      <c r="C85" s="95"/>
      <c r="D85" s="95"/>
      <c r="E85" s="95"/>
      <c r="F85" s="155"/>
      <c r="G85" s="95"/>
      <c r="H85" s="95"/>
      <c r="I85" s="120"/>
      <c r="J85" s="120"/>
    </row>
    <row r="86" spans="1:10">
      <c r="A86" s="95"/>
      <c r="B86" s="95"/>
      <c r="C86" s="95"/>
      <c r="D86" s="95"/>
      <c r="E86" s="95"/>
      <c r="F86" s="155"/>
      <c r="G86" s="95"/>
      <c r="H86" s="95"/>
      <c r="I86" s="120"/>
      <c r="J86" s="120"/>
    </row>
    <row r="87" spans="1:10">
      <c r="A87" s="95"/>
      <c r="B87" s="95"/>
      <c r="C87" s="95"/>
      <c r="D87" s="95"/>
      <c r="E87" s="95"/>
      <c r="F87" s="155"/>
      <c r="G87" s="95"/>
      <c r="H87" s="95"/>
      <c r="I87" s="120"/>
      <c r="J87" s="120"/>
    </row>
    <row r="88" spans="1:10">
      <c r="A88" s="95"/>
      <c r="B88" s="95"/>
      <c r="C88" s="95"/>
      <c r="D88" s="95"/>
      <c r="E88" s="95"/>
      <c r="F88" s="155"/>
      <c r="G88" s="95"/>
      <c r="H88" s="95"/>
      <c r="I88" s="120"/>
      <c r="J88" s="120"/>
    </row>
    <row r="89" spans="1:10">
      <c r="A89" s="95"/>
      <c r="B89" s="95"/>
      <c r="C89" s="95"/>
      <c r="D89" s="95"/>
      <c r="E89" s="95"/>
      <c r="F89" s="155"/>
      <c r="G89" s="95"/>
      <c r="H89" s="95"/>
      <c r="I89" s="120"/>
      <c r="J89" s="120"/>
    </row>
    <row r="90" spans="1:10">
      <c r="A90" s="95"/>
      <c r="B90" s="95"/>
      <c r="C90" s="95"/>
      <c r="D90" s="95"/>
      <c r="E90" s="95"/>
      <c r="F90" s="155"/>
      <c r="G90" s="95"/>
      <c r="H90" s="95"/>
      <c r="I90" s="120"/>
      <c r="J90" s="120"/>
    </row>
    <row r="91" spans="1:10">
      <c r="A91" s="95"/>
      <c r="B91" s="95"/>
      <c r="C91" s="95"/>
      <c r="D91" s="95"/>
      <c r="E91" s="95"/>
      <c r="F91" s="155"/>
      <c r="G91" s="95"/>
      <c r="H91" s="95"/>
      <c r="I91" s="120"/>
      <c r="J91" s="120"/>
    </row>
    <row r="92" spans="1:10">
      <c r="A92" s="95"/>
      <c r="B92" s="95"/>
      <c r="C92" s="95"/>
      <c r="D92" s="95"/>
      <c r="E92" s="95"/>
      <c r="F92" s="155"/>
      <c r="G92" s="95"/>
      <c r="H92" s="95"/>
      <c r="I92" s="120"/>
      <c r="J92" s="120"/>
    </row>
    <row r="93" spans="1:10">
      <c r="A93" s="95"/>
      <c r="B93" s="95"/>
      <c r="C93" s="95"/>
      <c r="D93" s="95"/>
      <c r="E93" s="95"/>
      <c r="F93" s="155"/>
      <c r="G93" s="95"/>
      <c r="H93" s="95"/>
      <c r="I93" s="120"/>
      <c r="J93" s="120"/>
    </row>
    <row r="94" spans="1:10">
      <c r="A94" s="95"/>
      <c r="B94" s="95"/>
      <c r="C94" s="95"/>
      <c r="D94" s="95"/>
      <c r="E94" s="95"/>
      <c r="F94" s="155"/>
      <c r="G94" s="95"/>
      <c r="H94" s="95"/>
      <c r="I94" s="120"/>
      <c r="J94" s="120"/>
    </row>
    <row r="95" spans="1:10">
      <c r="A95" s="120"/>
      <c r="B95" s="120"/>
      <c r="C95" s="120"/>
      <c r="D95" s="120"/>
      <c r="E95" s="120"/>
      <c r="F95" s="121"/>
      <c r="G95" s="120"/>
      <c r="H95" s="120"/>
      <c r="I95" s="120"/>
      <c r="J95" s="120"/>
    </row>
    <row r="96" spans="1:10">
      <c r="A96" s="120"/>
      <c r="B96" s="120"/>
      <c r="C96" s="120"/>
      <c r="D96" s="120"/>
      <c r="E96" s="120"/>
      <c r="F96" s="121"/>
      <c r="G96" s="120"/>
      <c r="H96" s="120"/>
      <c r="I96" s="120"/>
      <c r="J96" s="120"/>
    </row>
    <row r="97" spans="1:10">
      <c r="A97" s="120"/>
      <c r="B97" s="120"/>
      <c r="C97" s="120"/>
      <c r="D97" s="120"/>
      <c r="E97" s="120"/>
      <c r="F97" s="121"/>
      <c r="G97" s="120"/>
      <c r="H97" s="120"/>
      <c r="I97" s="120"/>
      <c r="J97" s="120"/>
    </row>
    <row r="98" spans="1:10">
      <c r="A98" s="120"/>
      <c r="B98" s="120"/>
      <c r="C98" s="120"/>
      <c r="D98" s="120"/>
      <c r="E98" s="120"/>
      <c r="F98" s="121"/>
      <c r="G98" s="120"/>
      <c r="H98" s="120"/>
      <c r="I98" s="120"/>
      <c r="J98" s="120"/>
    </row>
    <row r="99" spans="1:10">
      <c r="A99" s="120"/>
      <c r="B99" s="120"/>
      <c r="C99" s="120"/>
      <c r="D99" s="120"/>
      <c r="E99" s="120"/>
      <c r="F99" s="121"/>
      <c r="G99" s="120"/>
      <c r="H99" s="120"/>
      <c r="I99" s="120"/>
      <c r="J99" s="120"/>
    </row>
    <row r="100" spans="1:10">
      <c r="A100" s="120"/>
      <c r="B100" s="120"/>
      <c r="C100" s="120"/>
      <c r="D100" s="120"/>
      <c r="E100" s="120"/>
      <c r="F100" s="121"/>
      <c r="G100" s="120"/>
      <c r="H100" s="120"/>
      <c r="I100" s="120"/>
      <c r="J100" s="120"/>
    </row>
    <row r="101" spans="1:10">
      <c r="A101" s="120"/>
      <c r="B101" s="120"/>
      <c r="C101" s="120"/>
      <c r="D101" s="120"/>
      <c r="E101" s="120"/>
      <c r="F101" s="121"/>
      <c r="G101" s="120"/>
      <c r="H101" s="120"/>
      <c r="I101" s="120"/>
      <c r="J101" s="120"/>
    </row>
    <row r="102" spans="1:10">
      <c r="A102" s="120"/>
      <c r="B102" s="120"/>
      <c r="C102" s="120"/>
      <c r="D102" s="120"/>
      <c r="E102" s="120"/>
      <c r="F102" s="121"/>
      <c r="G102" s="120"/>
      <c r="H102" s="120"/>
      <c r="I102" s="120"/>
      <c r="J102" s="120"/>
    </row>
    <row r="103" spans="1:10">
      <c r="A103" s="120"/>
      <c r="B103" s="120"/>
      <c r="C103" s="120"/>
      <c r="D103" s="120"/>
      <c r="E103" s="120"/>
      <c r="F103" s="121"/>
      <c r="G103" s="120"/>
      <c r="H103" s="120"/>
      <c r="I103" s="120"/>
      <c r="J103" s="120"/>
    </row>
    <row r="104" spans="1:10">
      <c r="A104" s="120"/>
      <c r="B104" s="120"/>
      <c r="C104" s="120"/>
      <c r="D104" s="120"/>
      <c r="E104" s="120"/>
      <c r="F104" s="121"/>
      <c r="G104" s="120"/>
      <c r="H104" s="120"/>
      <c r="I104" s="120"/>
      <c r="J104" s="120"/>
    </row>
    <row r="105" spans="1:10">
      <c r="A105" s="120"/>
      <c r="B105" s="120"/>
      <c r="C105" s="120"/>
      <c r="D105" s="120"/>
      <c r="E105" s="120"/>
      <c r="F105" s="121"/>
      <c r="G105" s="120"/>
      <c r="H105" s="120"/>
      <c r="I105" s="120"/>
      <c r="J105" s="120"/>
    </row>
    <row r="106" spans="1:10">
      <c r="A106" s="120"/>
      <c r="B106" s="120"/>
      <c r="C106" s="120"/>
      <c r="D106" s="120"/>
      <c r="E106" s="120"/>
      <c r="F106" s="121"/>
      <c r="G106" s="120"/>
      <c r="H106" s="120"/>
      <c r="I106" s="120"/>
      <c r="J106" s="120"/>
    </row>
    <row r="107" spans="1:10">
      <c r="A107" s="120"/>
      <c r="B107" s="120"/>
      <c r="C107" s="120"/>
      <c r="D107" s="120"/>
      <c r="E107" s="120"/>
      <c r="F107" s="121"/>
      <c r="G107" s="120"/>
      <c r="H107" s="120"/>
      <c r="I107" s="120"/>
      <c r="J107" s="120"/>
    </row>
    <row r="108" spans="1:10">
      <c r="A108" s="120"/>
      <c r="B108" s="120"/>
      <c r="C108" s="120"/>
      <c r="D108" s="120"/>
      <c r="E108" s="120"/>
      <c r="F108" s="121"/>
      <c r="G108" s="120"/>
      <c r="H108" s="120"/>
      <c r="I108" s="120"/>
      <c r="J108" s="120"/>
    </row>
    <row r="109" spans="1:10">
      <c r="A109" s="120"/>
      <c r="B109" s="120"/>
      <c r="C109" s="120"/>
      <c r="D109" s="120"/>
      <c r="E109" s="120"/>
      <c r="F109" s="121"/>
      <c r="G109" s="120"/>
      <c r="H109" s="120"/>
      <c r="I109" s="120"/>
      <c r="J109" s="120"/>
    </row>
    <row r="110" spans="1:10">
      <c r="A110" s="120"/>
      <c r="B110" s="120"/>
      <c r="C110" s="120"/>
      <c r="D110" s="120"/>
      <c r="E110" s="120"/>
      <c r="F110" s="121"/>
      <c r="G110" s="120"/>
      <c r="H110" s="120"/>
      <c r="I110" s="120"/>
      <c r="J110" s="120"/>
    </row>
    <row r="111" spans="1:10">
      <c r="A111" s="120"/>
      <c r="B111" s="120"/>
      <c r="C111" s="120"/>
      <c r="D111" s="120"/>
      <c r="E111" s="120"/>
      <c r="F111" s="121"/>
      <c r="G111" s="120"/>
      <c r="H111" s="120"/>
      <c r="I111" s="120"/>
      <c r="J111" s="120"/>
    </row>
    <row r="112" spans="1:10">
      <c r="A112" s="120"/>
      <c r="B112" s="120"/>
      <c r="C112" s="120"/>
      <c r="D112" s="120"/>
      <c r="E112" s="120"/>
      <c r="F112" s="121"/>
      <c r="G112" s="120"/>
      <c r="H112" s="120"/>
      <c r="I112" s="120"/>
      <c r="J112" s="120"/>
    </row>
    <row r="113" spans="1:10">
      <c r="A113" s="120"/>
      <c r="B113" s="120"/>
      <c r="C113" s="120"/>
      <c r="D113" s="120"/>
      <c r="E113" s="120"/>
      <c r="F113" s="121"/>
      <c r="G113" s="120"/>
      <c r="H113" s="120"/>
      <c r="I113" s="120"/>
      <c r="J113" s="120"/>
    </row>
    <row r="114" spans="1:10">
      <c r="A114" s="120"/>
      <c r="B114" s="120"/>
      <c r="C114" s="120"/>
      <c r="D114" s="120"/>
      <c r="E114" s="120"/>
      <c r="F114" s="121"/>
      <c r="G114" s="120"/>
      <c r="H114" s="120"/>
      <c r="I114" s="120"/>
      <c r="J114" s="120"/>
    </row>
    <row r="115" spans="1:10">
      <c r="A115" s="120"/>
      <c r="B115" s="120"/>
      <c r="C115" s="120"/>
      <c r="D115" s="120"/>
      <c r="E115" s="120"/>
      <c r="F115" s="121"/>
      <c r="G115" s="120"/>
      <c r="H115" s="120"/>
      <c r="I115" s="120"/>
      <c r="J115" s="120"/>
    </row>
    <row r="116" spans="1:10">
      <c r="A116" s="120"/>
      <c r="B116" s="120"/>
      <c r="C116" s="120"/>
      <c r="D116" s="120"/>
      <c r="E116" s="120"/>
      <c r="F116" s="121"/>
      <c r="G116" s="120"/>
      <c r="H116" s="120"/>
      <c r="I116" s="120"/>
      <c r="J116" s="120"/>
    </row>
    <row r="117" spans="1:10">
      <c r="A117" s="120"/>
      <c r="B117" s="120"/>
      <c r="C117" s="120"/>
      <c r="D117" s="120"/>
      <c r="E117" s="120"/>
      <c r="F117" s="121"/>
      <c r="G117" s="120"/>
      <c r="H117" s="120"/>
      <c r="I117" s="120"/>
      <c r="J117" s="120"/>
    </row>
    <row r="118" spans="1:10">
      <c r="A118" s="120"/>
      <c r="B118" s="120"/>
      <c r="C118" s="120"/>
      <c r="D118" s="120"/>
      <c r="E118" s="120"/>
      <c r="F118" s="121"/>
      <c r="G118" s="120"/>
      <c r="H118" s="120"/>
      <c r="I118" s="120"/>
      <c r="J118" s="120"/>
    </row>
    <row r="119" spans="1:10">
      <c r="A119" s="120"/>
      <c r="B119" s="120"/>
      <c r="C119" s="120"/>
      <c r="D119" s="120"/>
      <c r="E119" s="120"/>
      <c r="F119" s="121"/>
      <c r="G119" s="120"/>
      <c r="H119" s="120"/>
      <c r="I119" s="120"/>
      <c r="J119" s="120"/>
    </row>
    <row r="120" spans="1:10">
      <c r="A120" s="120"/>
      <c r="B120" s="120"/>
      <c r="C120" s="120"/>
      <c r="D120" s="120"/>
      <c r="E120" s="120"/>
      <c r="F120" s="121"/>
      <c r="G120" s="120"/>
      <c r="H120" s="120"/>
      <c r="I120" s="120"/>
      <c r="J120" s="120"/>
    </row>
    <row r="121" spans="1:10">
      <c r="A121" s="120"/>
      <c r="B121" s="120"/>
      <c r="C121" s="120"/>
      <c r="D121" s="120"/>
      <c r="E121" s="120"/>
      <c r="F121" s="121"/>
      <c r="G121" s="120"/>
      <c r="H121" s="120"/>
      <c r="I121" s="120"/>
      <c r="J121" s="120"/>
    </row>
    <row r="122" spans="1:10">
      <c r="A122" s="120"/>
      <c r="B122" s="120"/>
      <c r="C122" s="120"/>
      <c r="D122" s="120"/>
      <c r="E122" s="120"/>
      <c r="F122" s="121"/>
      <c r="G122" s="120"/>
      <c r="H122" s="120"/>
      <c r="I122" s="120"/>
      <c r="J122" s="120"/>
    </row>
    <row r="123" spans="1:10">
      <c r="A123" s="120"/>
      <c r="B123" s="120"/>
      <c r="C123" s="120"/>
      <c r="D123" s="120"/>
      <c r="E123" s="120"/>
      <c r="F123" s="121"/>
      <c r="G123" s="120"/>
      <c r="H123" s="120"/>
      <c r="I123" s="120"/>
      <c r="J123" s="120"/>
    </row>
    <row r="124" spans="1:10">
      <c r="A124" s="120"/>
      <c r="B124" s="120"/>
      <c r="C124" s="120"/>
      <c r="D124" s="120"/>
      <c r="E124" s="120"/>
      <c r="F124" s="121"/>
      <c r="G124" s="120"/>
      <c r="H124" s="120"/>
      <c r="I124" s="120"/>
      <c r="J124" s="120"/>
    </row>
    <row r="125" spans="1:10">
      <c r="A125" s="120"/>
      <c r="B125" s="120"/>
      <c r="C125" s="120"/>
      <c r="D125" s="120"/>
      <c r="E125" s="120"/>
      <c r="F125" s="121"/>
      <c r="G125" s="120"/>
      <c r="H125" s="120"/>
      <c r="I125" s="120"/>
      <c r="J125" s="120"/>
    </row>
    <row r="126" spans="1:10">
      <c r="A126" s="120"/>
      <c r="B126" s="120"/>
      <c r="C126" s="120"/>
      <c r="D126" s="120"/>
      <c r="E126" s="120"/>
      <c r="F126" s="121"/>
      <c r="G126" s="120"/>
      <c r="H126" s="120"/>
      <c r="I126" s="120"/>
      <c r="J126" s="120"/>
    </row>
    <row r="127" spans="1:10">
      <c r="A127" s="120"/>
      <c r="B127" s="120"/>
      <c r="C127" s="120"/>
      <c r="D127" s="120"/>
      <c r="E127" s="120"/>
      <c r="F127" s="121"/>
      <c r="G127" s="120"/>
      <c r="H127" s="120"/>
      <c r="I127" s="120"/>
      <c r="J127" s="120"/>
    </row>
    <row r="128" spans="1:10">
      <c r="A128" s="120"/>
      <c r="B128" s="120"/>
      <c r="C128" s="120"/>
      <c r="D128" s="120"/>
      <c r="E128" s="120"/>
      <c r="F128" s="121"/>
      <c r="G128" s="120"/>
      <c r="H128" s="120"/>
      <c r="I128" s="120"/>
      <c r="J128" s="120"/>
    </row>
    <row r="129" spans="1:10">
      <c r="A129" s="120"/>
      <c r="B129" s="120"/>
      <c r="C129" s="120"/>
      <c r="D129" s="120"/>
      <c r="E129" s="120"/>
      <c r="F129" s="121"/>
      <c r="G129" s="120"/>
      <c r="H129" s="120"/>
      <c r="I129" s="120"/>
      <c r="J129" s="120"/>
    </row>
    <row r="130" spans="1:10">
      <c r="A130" s="120"/>
      <c r="B130" s="120"/>
      <c r="C130" s="120"/>
      <c r="D130" s="120"/>
      <c r="E130" s="120"/>
      <c r="F130" s="121"/>
      <c r="G130" s="120"/>
      <c r="H130" s="120"/>
      <c r="I130" s="120"/>
      <c r="J130" s="120"/>
    </row>
    <row r="131" spans="1:10">
      <c r="A131" s="120"/>
      <c r="B131" s="120"/>
      <c r="C131" s="120"/>
      <c r="D131" s="120"/>
      <c r="E131" s="120"/>
      <c r="F131" s="121"/>
      <c r="G131" s="120"/>
      <c r="H131" s="120"/>
      <c r="I131" s="120"/>
      <c r="J131" s="120"/>
    </row>
    <row r="132" spans="1:10">
      <c r="A132" s="120"/>
      <c r="B132" s="120"/>
      <c r="C132" s="120"/>
      <c r="D132" s="120"/>
      <c r="E132" s="120"/>
      <c r="F132" s="121"/>
      <c r="G132" s="120"/>
      <c r="H132" s="120"/>
      <c r="I132" s="120"/>
      <c r="J132" s="120"/>
    </row>
    <row r="133" spans="1:10">
      <c r="A133" s="120"/>
      <c r="B133" s="120"/>
      <c r="C133" s="120"/>
      <c r="D133" s="120"/>
      <c r="E133" s="120"/>
      <c r="F133" s="121"/>
      <c r="G133" s="120"/>
      <c r="H133" s="120"/>
      <c r="I133" s="120"/>
      <c r="J133" s="120"/>
    </row>
    <row r="134" spans="1:10">
      <c r="A134" s="120"/>
      <c r="B134" s="120"/>
      <c r="C134" s="120"/>
      <c r="D134" s="120"/>
      <c r="E134" s="120"/>
      <c r="F134" s="121"/>
      <c r="G134" s="120"/>
      <c r="H134" s="120"/>
      <c r="I134" s="120"/>
      <c r="J134" s="120"/>
    </row>
    <row r="135" spans="1:10">
      <c r="A135" s="120"/>
      <c r="B135" s="120"/>
      <c r="C135" s="120"/>
      <c r="D135" s="120"/>
      <c r="E135" s="120"/>
      <c r="F135" s="121"/>
      <c r="G135" s="120"/>
      <c r="H135" s="120"/>
      <c r="I135" s="120"/>
      <c r="J135" s="120"/>
    </row>
    <row r="136" spans="1:10">
      <c r="A136" s="120"/>
      <c r="B136" s="120"/>
      <c r="C136" s="120"/>
      <c r="D136" s="120"/>
      <c r="E136" s="120"/>
      <c r="F136" s="121"/>
      <c r="G136" s="120"/>
      <c r="H136" s="120"/>
      <c r="I136" s="120"/>
      <c r="J136" s="120"/>
    </row>
    <row r="137" spans="1:10">
      <c r="A137" s="120"/>
      <c r="B137" s="120"/>
      <c r="C137" s="120"/>
      <c r="D137" s="120"/>
      <c r="E137" s="120"/>
      <c r="F137" s="121"/>
      <c r="G137" s="120"/>
      <c r="H137" s="120"/>
      <c r="I137" s="120"/>
      <c r="J137" s="120"/>
    </row>
    <row r="138" spans="1:10">
      <c r="A138" s="120"/>
      <c r="B138" s="120"/>
      <c r="C138" s="120"/>
      <c r="D138" s="120"/>
      <c r="E138" s="120"/>
      <c r="F138" s="121"/>
      <c r="G138" s="120"/>
      <c r="H138" s="120"/>
      <c r="I138" s="120"/>
      <c r="J138" s="120"/>
    </row>
    <row r="139" spans="1:10">
      <c r="A139" s="120"/>
      <c r="B139" s="120"/>
      <c r="C139" s="120"/>
      <c r="D139" s="120"/>
      <c r="E139" s="120"/>
      <c r="F139" s="121"/>
      <c r="G139" s="120"/>
      <c r="H139" s="120"/>
      <c r="I139" s="120"/>
      <c r="J139" s="120"/>
    </row>
    <row r="140" spans="1:10">
      <c r="A140" s="120"/>
      <c r="B140" s="120"/>
      <c r="C140" s="120"/>
      <c r="D140" s="120"/>
      <c r="E140" s="120"/>
      <c r="F140" s="121"/>
      <c r="G140" s="120"/>
      <c r="H140" s="120"/>
      <c r="I140" s="120"/>
      <c r="J140" s="120"/>
    </row>
    <row r="141" spans="1:10">
      <c r="A141" s="120"/>
      <c r="B141" s="120"/>
      <c r="C141" s="120"/>
      <c r="D141" s="120"/>
      <c r="E141" s="120"/>
      <c r="F141" s="121"/>
      <c r="G141" s="120"/>
      <c r="H141" s="120"/>
      <c r="I141" s="120"/>
      <c r="J141" s="120"/>
    </row>
    <row r="142" spans="1:10">
      <c r="A142" s="120"/>
      <c r="B142" s="120"/>
      <c r="C142" s="120"/>
      <c r="D142" s="120"/>
      <c r="E142" s="120"/>
      <c r="F142" s="121"/>
      <c r="G142" s="120"/>
      <c r="H142" s="120"/>
      <c r="I142" s="120"/>
      <c r="J142" s="120"/>
    </row>
    <row r="143" spans="1:10">
      <c r="A143" s="120"/>
      <c r="B143" s="120"/>
      <c r="C143" s="120"/>
      <c r="D143" s="120"/>
      <c r="E143" s="120"/>
      <c r="F143" s="121"/>
      <c r="G143" s="120"/>
      <c r="H143" s="120"/>
      <c r="I143" s="120"/>
      <c r="J143" s="120"/>
    </row>
    <row r="144" spans="1:10">
      <c r="A144" s="120"/>
      <c r="B144" s="120"/>
      <c r="C144" s="120"/>
      <c r="D144" s="120"/>
      <c r="E144" s="120"/>
      <c r="F144" s="121"/>
      <c r="G144" s="120"/>
      <c r="H144" s="120"/>
      <c r="I144" s="120"/>
      <c r="J144" s="120"/>
    </row>
    <row r="145" spans="1:10">
      <c r="A145" s="120"/>
      <c r="B145" s="120"/>
      <c r="C145" s="120"/>
      <c r="D145" s="120"/>
      <c r="E145" s="120"/>
      <c r="F145" s="121"/>
      <c r="G145" s="120"/>
      <c r="H145" s="120"/>
      <c r="I145" s="120"/>
      <c r="J145" s="120"/>
    </row>
    <row r="146" spans="1:10">
      <c r="A146" s="120"/>
      <c r="B146" s="120"/>
      <c r="C146" s="120"/>
      <c r="D146" s="120"/>
      <c r="E146" s="120"/>
      <c r="F146" s="121"/>
      <c r="G146" s="120"/>
      <c r="H146" s="120"/>
      <c r="I146" s="120"/>
      <c r="J146" s="120"/>
    </row>
    <row r="147" spans="1:10">
      <c r="A147" s="120"/>
      <c r="B147" s="120"/>
      <c r="C147" s="120"/>
      <c r="D147" s="120"/>
      <c r="E147" s="120"/>
      <c r="F147" s="121"/>
      <c r="G147" s="120"/>
      <c r="H147" s="120"/>
      <c r="I147" s="120"/>
      <c r="J147" s="120"/>
    </row>
    <row r="148" spans="1:10">
      <c r="A148" s="120"/>
      <c r="B148" s="120"/>
      <c r="C148" s="120"/>
      <c r="D148" s="120"/>
      <c r="E148" s="120"/>
      <c r="F148" s="121"/>
      <c r="G148" s="120"/>
      <c r="H148" s="120"/>
      <c r="I148" s="120"/>
      <c r="J148" s="120"/>
    </row>
    <row r="149" spans="1:10">
      <c r="A149" s="120"/>
      <c r="B149" s="120"/>
      <c r="C149" s="120"/>
      <c r="D149" s="120"/>
      <c r="E149" s="120"/>
      <c r="F149" s="121"/>
      <c r="G149" s="120"/>
      <c r="H149" s="120"/>
      <c r="I149" s="120"/>
      <c r="J149" s="120"/>
    </row>
    <row r="150" spans="1:10">
      <c r="A150" s="120"/>
      <c r="B150" s="120"/>
      <c r="C150" s="120"/>
      <c r="D150" s="120"/>
      <c r="E150" s="120"/>
      <c r="F150" s="121"/>
      <c r="G150" s="120"/>
      <c r="H150" s="120"/>
      <c r="I150" s="120"/>
      <c r="J150" s="120"/>
    </row>
    <row r="151" spans="1:10">
      <c r="A151" s="120"/>
      <c r="B151" s="120"/>
      <c r="C151" s="120"/>
      <c r="D151" s="120"/>
      <c r="E151" s="120"/>
      <c r="F151" s="121"/>
      <c r="G151" s="120"/>
      <c r="H151" s="120"/>
      <c r="I151" s="120"/>
      <c r="J151" s="120"/>
    </row>
    <row r="152" spans="1:10">
      <c r="A152" s="120"/>
      <c r="B152" s="120"/>
      <c r="C152" s="120"/>
      <c r="D152" s="120"/>
      <c r="E152" s="120"/>
      <c r="F152" s="121"/>
      <c r="G152" s="120"/>
      <c r="H152" s="120"/>
      <c r="I152" s="120"/>
      <c r="J152" s="120"/>
    </row>
    <row r="153" spans="1:10">
      <c r="A153" s="120"/>
      <c r="B153" s="120"/>
      <c r="C153" s="120"/>
      <c r="D153" s="120"/>
      <c r="E153" s="120"/>
      <c r="F153" s="121"/>
      <c r="G153" s="120"/>
      <c r="H153" s="120"/>
      <c r="I153" s="120"/>
      <c r="J153" s="120"/>
    </row>
    <row r="154" spans="1:10">
      <c r="A154" s="120"/>
      <c r="B154" s="120"/>
      <c r="C154" s="120"/>
      <c r="D154" s="120"/>
      <c r="E154" s="120"/>
      <c r="F154" s="121"/>
      <c r="G154" s="120"/>
      <c r="H154" s="120"/>
      <c r="I154" s="120"/>
      <c r="J154" s="120"/>
    </row>
    <row r="155" spans="1:10">
      <c r="A155" s="120"/>
      <c r="B155" s="120"/>
      <c r="C155" s="120"/>
      <c r="D155" s="120"/>
      <c r="E155" s="120"/>
      <c r="F155" s="121"/>
      <c r="G155" s="120"/>
      <c r="H155" s="120"/>
      <c r="I155" s="120"/>
      <c r="J155" s="120"/>
    </row>
    <row r="156" spans="1:10">
      <c r="A156" s="120"/>
      <c r="B156" s="120"/>
      <c r="C156" s="120"/>
      <c r="D156" s="120"/>
      <c r="E156" s="120"/>
      <c r="F156" s="121"/>
      <c r="G156" s="120"/>
      <c r="H156" s="120"/>
      <c r="I156" s="120"/>
      <c r="J156" s="120"/>
    </row>
    <row r="157" spans="1:10">
      <c r="A157" s="120"/>
      <c r="B157" s="120"/>
      <c r="C157" s="120"/>
      <c r="D157" s="120"/>
      <c r="E157" s="120"/>
      <c r="F157" s="121"/>
      <c r="G157" s="120"/>
      <c r="H157" s="120"/>
      <c r="I157" s="120"/>
      <c r="J157" s="120"/>
    </row>
    <row r="158" spans="1:10">
      <c r="A158" s="120"/>
      <c r="B158" s="120"/>
      <c r="C158" s="120"/>
      <c r="D158" s="120"/>
      <c r="E158" s="120"/>
      <c r="F158" s="121"/>
      <c r="G158" s="120"/>
      <c r="H158" s="120"/>
      <c r="I158" s="120"/>
      <c r="J158" s="120"/>
    </row>
    <row r="159" spans="1:10">
      <c r="A159" s="120"/>
      <c r="B159" s="120"/>
      <c r="C159" s="120"/>
      <c r="D159" s="120"/>
      <c r="E159" s="120"/>
      <c r="F159" s="121"/>
      <c r="G159" s="120"/>
      <c r="H159" s="120"/>
      <c r="I159" s="120"/>
      <c r="J159" s="120"/>
    </row>
    <row r="160" spans="1:10">
      <c r="A160" s="120"/>
      <c r="B160" s="120"/>
      <c r="C160" s="120"/>
      <c r="D160" s="120"/>
      <c r="E160" s="120"/>
      <c r="F160" s="121"/>
      <c r="G160" s="120"/>
      <c r="H160" s="120"/>
      <c r="I160" s="120"/>
      <c r="J160" s="120"/>
    </row>
    <row r="161" spans="1:10">
      <c r="A161" s="120"/>
      <c r="B161" s="120"/>
      <c r="C161" s="120"/>
      <c r="D161" s="120"/>
      <c r="E161" s="120"/>
      <c r="F161" s="121"/>
      <c r="G161" s="120"/>
      <c r="H161" s="120"/>
      <c r="I161" s="120"/>
      <c r="J161" s="120"/>
    </row>
    <row r="162" spans="1:10">
      <c r="A162" s="120"/>
      <c r="B162" s="120"/>
      <c r="C162" s="120"/>
      <c r="D162" s="120"/>
      <c r="E162" s="120"/>
      <c r="F162" s="121"/>
      <c r="G162" s="120"/>
      <c r="H162" s="120"/>
      <c r="I162" s="120"/>
      <c r="J162" s="120"/>
    </row>
    <row r="163" spans="1:10">
      <c r="A163" s="120"/>
      <c r="B163" s="120"/>
      <c r="C163" s="120"/>
      <c r="D163" s="120"/>
      <c r="E163" s="120"/>
      <c r="F163" s="121"/>
      <c r="G163" s="120"/>
      <c r="H163" s="120"/>
      <c r="I163" s="120"/>
      <c r="J163" s="120"/>
    </row>
    <row r="164" spans="1:10">
      <c r="A164" s="120"/>
      <c r="B164" s="120"/>
      <c r="C164" s="120"/>
      <c r="D164" s="120"/>
      <c r="E164" s="120"/>
      <c r="F164" s="121"/>
      <c r="G164" s="120"/>
      <c r="H164" s="120"/>
      <c r="I164" s="120"/>
      <c r="J164" s="120"/>
    </row>
    <row r="165" spans="1:10">
      <c r="A165" s="120"/>
      <c r="B165" s="120"/>
      <c r="C165" s="120"/>
      <c r="D165" s="120"/>
      <c r="E165" s="120"/>
      <c r="F165" s="121"/>
      <c r="G165" s="120"/>
      <c r="H165" s="120"/>
      <c r="I165" s="120"/>
      <c r="J165" s="120"/>
    </row>
    <row r="166" spans="1:10">
      <c r="A166" s="120"/>
      <c r="B166" s="120"/>
      <c r="C166" s="120"/>
      <c r="D166" s="120"/>
      <c r="E166" s="120"/>
      <c r="F166" s="121"/>
      <c r="G166" s="120"/>
      <c r="H166" s="120"/>
      <c r="I166" s="120"/>
      <c r="J166" s="120"/>
    </row>
    <row r="167" spans="1:10">
      <c r="A167" s="120"/>
      <c r="B167" s="120"/>
      <c r="C167" s="120"/>
      <c r="D167" s="120"/>
      <c r="E167" s="120"/>
      <c r="F167" s="121"/>
      <c r="G167" s="120"/>
      <c r="H167" s="120"/>
      <c r="I167" s="120"/>
      <c r="J167" s="120"/>
    </row>
    <row r="168" spans="1:10">
      <c r="A168" s="120"/>
      <c r="B168" s="120"/>
      <c r="C168" s="120"/>
      <c r="D168" s="120"/>
      <c r="E168" s="120"/>
      <c r="F168" s="121"/>
      <c r="G168" s="120"/>
      <c r="H168" s="120"/>
      <c r="I168" s="120"/>
      <c r="J168" s="120"/>
    </row>
    <row r="169" spans="1:10">
      <c r="A169" s="120"/>
      <c r="B169" s="120"/>
      <c r="C169" s="120"/>
      <c r="D169" s="120"/>
      <c r="E169" s="120"/>
      <c r="F169" s="121"/>
      <c r="G169" s="120"/>
      <c r="H169" s="120"/>
      <c r="I169" s="120"/>
      <c r="J169" s="120"/>
    </row>
    <row r="170" spans="1:10">
      <c r="A170" s="120"/>
      <c r="B170" s="120"/>
      <c r="C170" s="120"/>
      <c r="D170" s="120"/>
      <c r="E170" s="120"/>
      <c r="F170" s="121"/>
      <c r="G170" s="120"/>
      <c r="H170" s="120"/>
      <c r="I170" s="120"/>
      <c r="J170" s="120"/>
    </row>
    <row r="171" spans="1:10">
      <c r="A171" s="120"/>
      <c r="B171" s="120"/>
      <c r="C171" s="120"/>
      <c r="D171" s="120"/>
      <c r="E171" s="120"/>
      <c r="F171" s="121"/>
      <c r="G171" s="120"/>
      <c r="H171" s="120"/>
      <c r="I171" s="120"/>
      <c r="J171" s="120"/>
    </row>
    <row r="172" spans="1:10">
      <c r="A172" s="120"/>
      <c r="B172" s="120"/>
      <c r="C172" s="120"/>
      <c r="D172" s="120"/>
      <c r="E172" s="120"/>
      <c r="F172" s="121"/>
      <c r="G172" s="120"/>
      <c r="H172" s="120"/>
      <c r="I172" s="120"/>
      <c r="J172" s="120"/>
    </row>
    <row r="173" spans="1:10">
      <c r="A173" s="120"/>
      <c r="B173" s="120"/>
      <c r="C173" s="120"/>
      <c r="D173" s="120"/>
      <c r="E173" s="120"/>
      <c r="F173" s="121"/>
      <c r="G173" s="120"/>
      <c r="H173" s="120"/>
      <c r="I173" s="120"/>
      <c r="J173" s="120"/>
    </row>
    <row r="174" spans="1:10">
      <c r="A174" s="120"/>
      <c r="B174" s="120"/>
      <c r="C174" s="120"/>
      <c r="D174" s="120"/>
      <c r="E174" s="120"/>
      <c r="F174" s="121"/>
      <c r="G174" s="120"/>
      <c r="H174" s="120"/>
      <c r="I174" s="120"/>
      <c r="J174" s="120"/>
    </row>
    <row r="175" spans="1:10">
      <c r="A175" s="120"/>
      <c r="B175" s="120"/>
      <c r="C175" s="120"/>
      <c r="D175" s="120"/>
      <c r="E175" s="120"/>
      <c r="F175" s="121"/>
      <c r="G175" s="120"/>
      <c r="H175" s="120"/>
      <c r="I175" s="120"/>
      <c r="J175" s="120"/>
    </row>
    <row r="176" spans="1:10">
      <c r="A176" s="120"/>
      <c r="B176" s="120"/>
      <c r="C176" s="120"/>
      <c r="D176" s="120"/>
      <c r="E176" s="120"/>
      <c r="F176" s="121"/>
      <c r="G176" s="120"/>
      <c r="H176" s="120"/>
      <c r="I176" s="120"/>
      <c r="J176" s="120"/>
    </row>
    <row r="177" spans="1:10">
      <c r="A177" s="120"/>
      <c r="B177" s="120"/>
      <c r="C177" s="120"/>
      <c r="D177" s="120"/>
      <c r="E177" s="120"/>
      <c r="F177" s="121"/>
      <c r="G177" s="120"/>
      <c r="H177" s="120"/>
      <c r="I177" s="120"/>
      <c r="J177" s="120"/>
    </row>
    <row r="178" spans="1:10">
      <c r="A178" s="120"/>
      <c r="B178" s="120"/>
      <c r="C178" s="120"/>
      <c r="D178" s="120"/>
      <c r="E178" s="120"/>
      <c r="F178" s="121"/>
      <c r="G178" s="120"/>
      <c r="H178" s="120"/>
      <c r="I178" s="120"/>
      <c r="J178" s="120"/>
    </row>
    <row r="179" spans="1:10">
      <c r="A179" s="120"/>
      <c r="B179" s="120"/>
      <c r="C179" s="120"/>
      <c r="D179" s="120"/>
      <c r="E179" s="120"/>
      <c r="F179" s="121"/>
      <c r="G179" s="120"/>
      <c r="H179" s="120"/>
      <c r="I179" s="120"/>
      <c r="J179" s="120"/>
    </row>
    <row r="180" spans="1:10">
      <c r="A180" s="120"/>
      <c r="B180" s="120"/>
      <c r="C180" s="120"/>
      <c r="D180" s="120"/>
      <c r="E180" s="120"/>
      <c r="F180" s="121"/>
      <c r="G180" s="120"/>
      <c r="H180" s="120"/>
      <c r="I180" s="120"/>
      <c r="J180" s="120"/>
    </row>
    <row r="181" spans="1:10">
      <c r="A181" s="120"/>
      <c r="B181" s="120"/>
      <c r="C181" s="120"/>
      <c r="D181" s="120"/>
      <c r="E181" s="120"/>
      <c r="F181" s="121"/>
      <c r="G181" s="120"/>
      <c r="H181" s="120"/>
      <c r="I181" s="120"/>
      <c r="J181" s="120"/>
    </row>
    <row r="182" spans="1:10">
      <c r="A182" s="120"/>
      <c r="B182" s="120"/>
      <c r="C182" s="120"/>
      <c r="D182" s="120"/>
      <c r="E182" s="120"/>
      <c r="F182" s="121"/>
      <c r="G182" s="120"/>
      <c r="H182" s="120"/>
      <c r="I182" s="120"/>
      <c r="J182" s="120"/>
    </row>
    <row r="183" spans="1:10">
      <c r="A183" s="120"/>
      <c r="B183" s="120"/>
      <c r="C183" s="120"/>
      <c r="D183" s="120"/>
      <c r="E183" s="120"/>
      <c r="F183" s="121"/>
      <c r="G183" s="120"/>
      <c r="H183" s="120"/>
      <c r="I183" s="120"/>
      <c r="J183" s="120"/>
    </row>
    <row r="184" spans="1:10">
      <c r="A184" s="120"/>
      <c r="B184" s="120"/>
      <c r="C184" s="120"/>
      <c r="D184" s="120"/>
      <c r="E184" s="120"/>
      <c r="F184" s="121"/>
      <c r="G184" s="120"/>
      <c r="H184" s="120"/>
      <c r="I184" s="120"/>
      <c r="J184" s="120"/>
    </row>
    <row r="185" spans="1:10">
      <c r="A185" s="120"/>
      <c r="B185" s="120"/>
      <c r="C185" s="120"/>
      <c r="D185" s="120"/>
      <c r="E185" s="120"/>
      <c r="F185" s="121"/>
      <c r="G185" s="120"/>
      <c r="H185" s="120"/>
      <c r="I185" s="120"/>
      <c r="J185" s="120"/>
    </row>
    <row r="186" spans="1:10">
      <c r="A186" s="120"/>
      <c r="B186" s="120"/>
      <c r="C186" s="120"/>
      <c r="D186" s="120"/>
      <c r="E186" s="120"/>
      <c r="F186" s="121"/>
      <c r="G186" s="120"/>
      <c r="H186" s="120"/>
      <c r="I186" s="120"/>
      <c r="J186" s="120"/>
    </row>
    <row r="187" spans="1:10">
      <c r="A187" s="120"/>
      <c r="B187" s="120"/>
      <c r="C187" s="120"/>
      <c r="D187" s="120"/>
      <c r="E187" s="120"/>
      <c r="F187" s="121"/>
      <c r="G187" s="120"/>
      <c r="H187" s="120"/>
      <c r="I187" s="120"/>
      <c r="J187" s="120"/>
    </row>
    <row r="188" spans="1:10">
      <c r="B188" s="120"/>
      <c r="C188" s="120"/>
    </row>
    <row r="189" spans="1:10">
      <c r="B189" s="120"/>
      <c r="C189" s="120"/>
    </row>
  </sheetData>
  <mergeCells count="66">
    <mergeCell ref="H23:I23"/>
    <mergeCell ref="B20:D20"/>
    <mergeCell ref="B41:E41"/>
    <mergeCell ref="H37:I37"/>
    <mergeCell ref="B48:C48"/>
    <mergeCell ref="H26:I26"/>
    <mergeCell ref="H35:I35"/>
    <mergeCell ref="H44:I44"/>
    <mergeCell ref="B44:E44"/>
    <mergeCell ref="B45:E45"/>
    <mergeCell ref="B43:E43"/>
    <mergeCell ref="B42:E42"/>
    <mergeCell ref="H29:I29"/>
    <mergeCell ref="H30:I30"/>
    <mergeCell ref="B7:C7"/>
    <mergeCell ref="C2:J2"/>
    <mergeCell ref="C3:J3"/>
    <mergeCell ref="B6:J6"/>
    <mergeCell ref="D7:F7"/>
    <mergeCell ref="I7:J7"/>
    <mergeCell ref="E9:J9"/>
    <mergeCell ref="B10:D10"/>
    <mergeCell ref="B33:E33"/>
    <mergeCell ref="B36:E36"/>
    <mergeCell ref="B37:E37"/>
    <mergeCell ref="B27:C27"/>
    <mergeCell ref="H34:I34"/>
    <mergeCell ref="B12:D12"/>
    <mergeCell ref="B34:E34"/>
    <mergeCell ref="H27:I27"/>
    <mergeCell ref="H31:I31"/>
    <mergeCell ref="B15:D15"/>
    <mergeCell ref="B16:D16"/>
    <mergeCell ref="B17:D17"/>
    <mergeCell ref="B18:D18"/>
    <mergeCell ref="B21:D21"/>
    <mergeCell ref="H38:I38"/>
    <mergeCell ref="H40:I40"/>
    <mergeCell ref="H41:I41"/>
    <mergeCell ref="B35:E35"/>
    <mergeCell ref="B24:C24"/>
    <mergeCell ref="H22:I22"/>
    <mergeCell ref="H10:I10"/>
    <mergeCell ref="H18:I18"/>
    <mergeCell ref="H14:I14"/>
    <mergeCell ref="H15:I15"/>
    <mergeCell ref="H11:I11"/>
    <mergeCell ref="H12:I12"/>
    <mergeCell ref="H19:I19"/>
    <mergeCell ref="H20:I20"/>
    <mergeCell ref="I8:J8"/>
    <mergeCell ref="D46:E46"/>
    <mergeCell ref="D52:E52"/>
    <mergeCell ref="B9:D9"/>
    <mergeCell ref="C22:E22"/>
    <mergeCell ref="D30:E30"/>
    <mergeCell ref="D38:E38"/>
    <mergeCell ref="B13:D13"/>
    <mergeCell ref="B14:D14"/>
    <mergeCell ref="B19:D19"/>
    <mergeCell ref="H51:I51"/>
    <mergeCell ref="H46:I46"/>
    <mergeCell ref="H47:I47"/>
    <mergeCell ref="H48:I48"/>
    <mergeCell ref="H49:I49"/>
    <mergeCell ref="H50:I50"/>
  </mergeCells>
  <phoneticPr fontId="0" type="noConversion"/>
  <printOptions horizontalCentered="1"/>
  <pageMargins left="0.25" right="0.25" top="0.71" bottom="0.25" header="0.5" footer="0.25"/>
  <pageSetup scale="89" orientation="portrait" horizontalDpi="4294967292" r:id="rId1"/>
  <headerFooter alignWithMargins="0">
    <oddFooter>&amp;L&amp;6&amp;D; &amp;T&amp;R&amp;6CPS\CONTRACTS\FY2001RFP\RFP EXCELL DOCS\&amp;F\&amp;A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31</vt:i4>
      </vt:variant>
    </vt:vector>
  </HeadingPairs>
  <TitlesOfParts>
    <vt:vector size="33" baseType="lpstr">
      <vt:lpstr>Budget Summary</vt:lpstr>
      <vt:lpstr>Summary Budget Cost Detail</vt:lpstr>
      <vt:lpstr>Agency</vt:lpstr>
      <vt:lpstr>Cash</vt:lpstr>
      <vt:lpstr>Clients</vt:lpstr>
      <vt:lpstr>Communications</vt:lpstr>
      <vt:lpstr>CostShare</vt:lpstr>
      <vt:lpstr>Equipment</vt:lpstr>
      <vt:lpstr>Fringe</vt:lpstr>
      <vt:lpstr>Income</vt:lpstr>
      <vt:lpstr>InKind</vt:lpstr>
      <vt:lpstr>Match</vt:lpstr>
      <vt:lpstr>MatchFunds</vt:lpstr>
      <vt:lpstr>MatchLocal</vt:lpstr>
      <vt:lpstr>NetCost</vt:lpstr>
      <vt:lpstr>Other</vt:lpstr>
      <vt:lpstr>Period</vt:lpstr>
      <vt:lpstr>'Budget Summary'!Print_Area</vt:lpstr>
      <vt:lpstr>'Summary Budget Cost Detail'!Print_Area</vt:lpstr>
      <vt:lpstr>RatioNote</vt:lpstr>
      <vt:lpstr>Rent</vt:lpstr>
      <vt:lpstr>Resources</vt:lpstr>
      <vt:lpstr>Salary</vt:lpstr>
      <vt:lpstr>Service</vt:lpstr>
      <vt:lpstr>ServiceCons</vt:lpstr>
      <vt:lpstr>Services</vt:lpstr>
      <vt:lpstr>Supplies</vt:lpstr>
      <vt:lpstr>TheAgency</vt:lpstr>
      <vt:lpstr>title3</vt:lpstr>
      <vt:lpstr>TotBud1</vt:lpstr>
      <vt:lpstr>totbud2</vt:lpstr>
      <vt:lpstr>Travel</vt:lpstr>
      <vt:lpstr>Units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 AGENCY ON AGING 1-B</dc:creator>
  <cp:lastModifiedBy>Nichole Baker</cp:lastModifiedBy>
  <cp:lastPrinted>2009-08-10T18:48:24Z</cp:lastPrinted>
  <dcterms:created xsi:type="dcterms:W3CDTF">2000-03-02T18:42:12Z</dcterms:created>
  <dcterms:modified xsi:type="dcterms:W3CDTF">2022-06-15T14:32:34Z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